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imddenhaag.sharepoint.com/sites/GrantsManagement/Shared Documents/02. Power of Dialogue/7. Reporting/5. Annual Report 2025/GLO report 2025/MFA Submission - (Annexes)/"/>
    </mc:Choice>
  </mc:AlternateContent>
  <xr:revisionPtr revIDLastSave="3347" documentId="8_{336A3955-EC54-4EA5-A183-23DB473A72FA}" xr6:coauthVersionLast="47" xr6:coauthVersionMax="47" xr10:uidLastSave="{E4101451-D72D-4494-BE0D-7C85EE595ECC}"/>
  <bookViews>
    <workbookView xWindow="-120" yWindow="-120" windowWidth="29040" windowHeight="17520" activeTab="1" xr2:uid="{00000000-000D-0000-FFFF-FFFF00000000}"/>
  </bookViews>
  <sheets>
    <sheet name="SCS" sheetId="3" r:id="rId1"/>
    <sheet name="SRL" sheetId="2" r:id="rId2"/>
    <sheet name="Niger" sheetId="5" state="hidden" r:id="rId3"/>
  </sheets>
  <externalReferences>
    <externalReference r:id="rId4"/>
  </externalReferences>
  <definedNames>
    <definedName name="_xlnm._FilterDatabase" localSheetId="0" hidden="1">SCS!$B$1:$R$396</definedName>
    <definedName name="intind" localSheetId="2">Niger!#REF!</definedName>
    <definedName name="intind">#REF!</definedName>
    <definedName name="Outcome_indicators" localSheetId="2">Niger!#REF!</definedName>
    <definedName name="Outcome_indicato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41" i="3" l="1"/>
  <c r="AE23" i="3"/>
  <c r="AE20" i="3" s="1"/>
  <c r="AD24" i="3"/>
  <c r="AE231" i="3"/>
  <c r="AD230" i="3"/>
  <c r="AE173" i="3"/>
  <c r="AE174" i="3"/>
  <c r="AE172" i="3"/>
  <c r="AE171" i="3"/>
  <c r="AE169" i="3"/>
  <c r="AE170" i="3"/>
  <c r="AE168" i="3"/>
  <c r="AE167" i="3"/>
  <c r="AE164" i="3"/>
  <c r="AE163" i="3"/>
  <c r="AE165" i="3"/>
  <c r="AE166" i="3"/>
  <c r="AC132" i="3"/>
  <c r="AB131" i="3"/>
  <c r="AC114" i="3"/>
  <c r="AB113" i="3"/>
  <c r="AC101" i="3"/>
  <c r="AB100" i="3"/>
  <c r="AC88" i="3"/>
  <c r="AB87" i="3"/>
  <c r="AC75" i="3"/>
  <c r="AB74" i="3"/>
  <c r="AC62" i="3"/>
  <c r="AB61" i="3"/>
  <c r="AC49" i="3"/>
  <c r="AB48" i="3"/>
  <c r="AD37" i="3"/>
  <c r="AE38" i="3"/>
  <c r="AD33" i="3"/>
  <c r="AE34" i="3"/>
  <c r="AD29" i="3"/>
  <c r="AE30" i="3"/>
  <c r="AC17" i="3"/>
  <c r="AB16" i="3"/>
  <c r="AE84" i="2"/>
  <c r="AD83" i="2"/>
  <c r="AC17" i="2"/>
  <c r="AB16" i="2"/>
  <c r="AC137" i="2"/>
  <c r="AB136" i="2"/>
  <c r="AC123" i="2"/>
  <c r="AB122" i="2"/>
  <c r="AC110" i="2"/>
  <c r="AB109" i="2"/>
  <c r="AC96" i="2"/>
  <c r="AB95" i="2"/>
  <c r="AC82" i="2"/>
  <c r="AB81" i="2"/>
  <c r="AC69" i="2"/>
  <c r="AB68" i="2"/>
  <c r="AC56" i="2"/>
  <c r="AB55" i="2"/>
  <c r="AC43" i="2"/>
  <c r="AB42" i="2"/>
  <c r="AC30" i="2"/>
  <c r="AB29" i="2"/>
  <c r="AC328" i="3"/>
  <c r="AB327" i="3"/>
  <c r="AB313" i="3"/>
  <c r="AC300" i="3"/>
  <c r="AB299" i="3"/>
  <c r="AC285" i="3"/>
  <c r="AB284" i="3"/>
  <c r="AC271" i="3"/>
  <c r="AB270" i="3"/>
  <c r="AC257" i="3"/>
  <c r="AB256" i="3"/>
  <c r="AC242" i="3"/>
  <c r="AC224" i="3"/>
  <c r="AB223" i="3"/>
  <c r="AC211" i="3"/>
  <c r="AB210" i="3"/>
  <c r="AC198" i="3"/>
  <c r="AB197" i="3"/>
  <c r="AC185" i="3"/>
  <c r="AB184" i="3"/>
  <c r="AC158" i="3"/>
  <c r="AB157" i="3"/>
  <c r="AC145" i="3"/>
  <c r="AB144" i="3"/>
  <c r="AC34" i="3"/>
  <c r="Z32" i="3"/>
  <c r="S31" i="3"/>
  <c r="D6" i="5" l="1"/>
  <c r="E6" i="5"/>
  <c r="F6" i="5"/>
  <c r="G6" i="5"/>
  <c r="H6" i="5"/>
  <c r="I6" i="5"/>
  <c r="J6" i="5"/>
  <c r="D7" i="5"/>
  <c r="E7" i="5"/>
  <c r="F7" i="5"/>
  <c r="G7" i="5"/>
  <c r="H7" i="5"/>
  <c r="J7" i="5"/>
  <c r="D8" i="5"/>
  <c r="E8" i="5"/>
  <c r="F8" i="5"/>
  <c r="G8" i="5"/>
  <c r="H8" i="5"/>
  <c r="I8" i="5"/>
  <c r="J8" i="5"/>
  <c r="D9" i="5"/>
  <c r="E9" i="5"/>
  <c r="F9" i="5"/>
  <c r="G9" i="5"/>
  <c r="H9" i="5"/>
  <c r="I9" i="5"/>
  <c r="J9" i="5"/>
  <c r="D10" i="5"/>
  <c r="E10" i="5"/>
  <c r="F10" i="5"/>
  <c r="G10" i="5"/>
  <c r="H10" i="5"/>
  <c r="I10" i="5"/>
  <c r="J10" i="5"/>
  <c r="D11" i="5"/>
  <c r="E11" i="5"/>
  <c r="F11" i="5"/>
  <c r="G11" i="5"/>
  <c r="H11" i="5"/>
  <c r="I11" i="5"/>
  <c r="J11" i="5"/>
  <c r="D12" i="5"/>
  <c r="E12" i="5"/>
  <c r="G12" i="5"/>
  <c r="H12" i="5"/>
  <c r="I12" i="5"/>
  <c r="D13" i="5"/>
  <c r="E13" i="5"/>
  <c r="F13" i="5"/>
  <c r="G13" i="5"/>
  <c r="H13" i="5"/>
  <c r="I13" i="5"/>
  <c r="J13" i="5"/>
  <c r="D14" i="5"/>
  <c r="E14" i="5"/>
  <c r="F14" i="5"/>
  <c r="G14" i="5"/>
  <c r="I14" i="5"/>
  <c r="J14" i="5"/>
  <c r="D15" i="5"/>
  <c r="E15" i="5"/>
  <c r="F15" i="5"/>
  <c r="G15" i="5"/>
  <c r="H15" i="5"/>
  <c r="J15" i="5"/>
  <c r="D16" i="5"/>
  <c r="E16" i="5"/>
  <c r="F16" i="5"/>
  <c r="G16" i="5"/>
  <c r="H16" i="5"/>
  <c r="I16" i="5"/>
  <c r="J16" i="5"/>
  <c r="F225" i="3" l="1"/>
  <c r="E225" i="3"/>
  <c r="D187" i="3"/>
  <c r="D200" i="3"/>
  <c r="F200" i="3"/>
  <c r="O200" i="3"/>
  <c r="R200" i="3"/>
  <c r="Q213" i="3"/>
  <c r="D226" i="3"/>
  <c r="E226" i="3"/>
  <c r="F226" i="3"/>
  <c r="G226" i="3"/>
  <c r="H226" i="3"/>
  <c r="J226" i="3"/>
  <c r="N226" i="3"/>
  <c r="O226" i="3"/>
  <c r="P226" i="3"/>
  <c r="R226" i="3"/>
  <c r="D225" i="3"/>
  <c r="G225" i="3"/>
  <c r="H225" i="3"/>
  <c r="J225" i="3"/>
  <c r="N225" i="3"/>
  <c r="O225" i="3"/>
  <c r="P225" i="3"/>
  <c r="R225" i="3"/>
  <c r="Q212" i="3"/>
  <c r="D199" i="3"/>
  <c r="F199" i="3"/>
  <c r="O199" i="3"/>
  <c r="R199" i="3"/>
  <c r="D186" i="3"/>
  <c r="AD133" i="3"/>
  <c r="AA326" i="3"/>
  <c r="AA317" i="3" s="1"/>
  <c r="Z325" i="3"/>
  <c r="Z317" i="3" s="1"/>
  <c r="Y324" i="3"/>
  <c r="Y317" i="3" s="1"/>
  <c r="X323" i="3"/>
  <c r="X317" i="3" s="1"/>
  <c r="W322" i="3"/>
  <c r="W317" i="3" s="1"/>
  <c r="V321" i="3"/>
  <c r="V317" i="3" s="1"/>
  <c r="U320" i="3"/>
  <c r="U317" i="3" s="1"/>
  <c r="T319" i="3"/>
  <c r="T317" i="3" s="1"/>
  <c r="S318" i="3"/>
  <c r="S317" i="3" s="1"/>
  <c r="AA312" i="3"/>
  <c r="AA303" i="3" s="1"/>
  <c r="Z311" i="3"/>
  <c r="Z303" i="3" s="1"/>
  <c r="Y310" i="3"/>
  <c r="Y303" i="3" s="1"/>
  <c r="X309" i="3"/>
  <c r="X303" i="3" s="1"/>
  <c r="W308" i="3"/>
  <c r="W303" i="3" s="1"/>
  <c r="V307" i="3"/>
  <c r="V303" i="3" s="1"/>
  <c r="U306" i="3"/>
  <c r="U303" i="3" s="1"/>
  <c r="T305" i="3"/>
  <c r="T303" i="3" s="1"/>
  <c r="S304" i="3"/>
  <c r="S303" i="3" s="1"/>
  <c r="AA298" i="3"/>
  <c r="AA289" i="3" s="1"/>
  <c r="Z297" i="3"/>
  <c r="Z289" i="3" s="1"/>
  <c r="Y296" i="3"/>
  <c r="Y289" i="3" s="1"/>
  <c r="X295" i="3"/>
  <c r="X289" i="3" s="1"/>
  <c r="W294" i="3"/>
  <c r="W289" i="3" s="1"/>
  <c r="V293" i="3"/>
  <c r="V289" i="3" s="1"/>
  <c r="U292" i="3"/>
  <c r="U289" i="3" s="1"/>
  <c r="T291" i="3"/>
  <c r="T289" i="3" s="1"/>
  <c r="S290" i="3"/>
  <c r="S289" i="3" s="1"/>
  <c r="AA283" i="3"/>
  <c r="AA274" i="3" s="1"/>
  <c r="Z282" i="3"/>
  <c r="Z274" i="3" s="1"/>
  <c r="Y281" i="3"/>
  <c r="Y274" i="3" s="1"/>
  <c r="X280" i="3"/>
  <c r="X274" i="3" s="1"/>
  <c r="W279" i="3"/>
  <c r="W274" i="3" s="1"/>
  <c r="V278" i="3"/>
  <c r="V274" i="3" s="1"/>
  <c r="U277" i="3"/>
  <c r="U274" i="3" s="1"/>
  <c r="T276" i="3"/>
  <c r="T274" i="3" s="1"/>
  <c r="S275" i="3"/>
  <c r="S274" i="3" s="1"/>
  <c r="AA269" i="3"/>
  <c r="AA260" i="3" s="1"/>
  <c r="Z268" i="3"/>
  <c r="Z260" i="3" s="1"/>
  <c r="Y267" i="3"/>
  <c r="Y260" i="3" s="1"/>
  <c r="X266" i="3"/>
  <c r="X260" i="3" s="1"/>
  <c r="W265" i="3"/>
  <c r="W260" i="3" s="1"/>
  <c r="V264" i="3"/>
  <c r="V260" i="3" s="1"/>
  <c r="U263" i="3"/>
  <c r="U260" i="3" s="1"/>
  <c r="T262" i="3"/>
  <c r="T260" i="3" s="1"/>
  <c r="S261" i="3"/>
  <c r="S260" i="3" s="1"/>
  <c r="AA255" i="3"/>
  <c r="AA246" i="3" s="1"/>
  <c r="Z254" i="3"/>
  <c r="Z246" i="3" s="1"/>
  <c r="Y253" i="3"/>
  <c r="Y246" i="3" s="1"/>
  <c r="X252" i="3"/>
  <c r="X246" i="3" s="1"/>
  <c r="W251" i="3"/>
  <c r="W246" i="3" s="1"/>
  <c r="V250" i="3"/>
  <c r="V246" i="3" s="1"/>
  <c r="U249" i="3"/>
  <c r="U246" i="3" s="1"/>
  <c r="T248" i="3"/>
  <c r="T246" i="3" s="1"/>
  <c r="S247" i="3"/>
  <c r="S246" i="3" s="1"/>
  <c r="AA240" i="3"/>
  <c r="AA227" i="3" s="1"/>
  <c r="Z239" i="3"/>
  <c r="Z227" i="3" s="1"/>
  <c r="Y238" i="3"/>
  <c r="Y227" i="3" s="1"/>
  <c r="X237" i="3"/>
  <c r="X227" i="3" s="1"/>
  <c r="W236" i="3"/>
  <c r="W227" i="3" s="1"/>
  <c r="V235" i="3"/>
  <c r="V227" i="3" s="1"/>
  <c r="U234" i="3"/>
  <c r="U227" i="3" s="1"/>
  <c r="T233" i="3"/>
  <c r="T227" i="3" s="1"/>
  <c r="S232" i="3"/>
  <c r="S227" i="3" s="1"/>
  <c r="AA222" i="3"/>
  <c r="Z221" i="3"/>
  <c r="Y220" i="3"/>
  <c r="X219" i="3"/>
  <c r="W218" i="3"/>
  <c r="V217" i="3"/>
  <c r="U216" i="3"/>
  <c r="T215" i="3"/>
  <c r="S214" i="3"/>
  <c r="AA209" i="3"/>
  <c r="Z208" i="3"/>
  <c r="Y207" i="3"/>
  <c r="X206" i="3"/>
  <c r="W205" i="3"/>
  <c r="V204" i="3"/>
  <c r="U203" i="3"/>
  <c r="T202" i="3"/>
  <c r="S201" i="3"/>
  <c r="AA196" i="3"/>
  <c r="Z195" i="3"/>
  <c r="Y194" i="3"/>
  <c r="X193" i="3"/>
  <c r="W192" i="3"/>
  <c r="V191" i="3"/>
  <c r="U190" i="3"/>
  <c r="T189" i="3"/>
  <c r="S188" i="3"/>
  <c r="AA183" i="3"/>
  <c r="Z182" i="3"/>
  <c r="Y181" i="3"/>
  <c r="X180" i="3"/>
  <c r="W179" i="3"/>
  <c r="V178" i="3"/>
  <c r="U177" i="3"/>
  <c r="S177" i="3"/>
  <c r="T176" i="3"/>
  <c r="S176" i="3"/>
  <c r="S175" i="3"/>
  <c r="AA156" i="3"/>
  <c r="Z155" i="3"/>
  <c r="Y154" i="3"/>
  <c r="X153" i="3"/>
  <c r="W152" i="3"/>
  <c r="V151" i="3"/>
  <c r="U150" i="3"/>
  <c r="T149" i="3"/>
  <c r="S148" i="3"/>
  <c r="AA143" i="3"/>
  <c r="Z142" i="3"/>
  <c r="Y141" i="3"/>
  <c r="X140" i="3"/>
  <c r="W139" i="3"/>
  <c r="V138" i="3"/>
  <c r="U137" i="3"/>
  <c r="T136" i="3"/>
  <c r="S135" i="3"/>
  <c r="AA130" i="3"/>
  <c r="Z129" i="3"/>
  <c r="Y128" i="3"/>
  <c r="X127" i="3"/>
  <c r="W126" i="3"/>
  <c r="V125" i="3"/>
  <c r="U124" i="3"/>
  <c r="T123" i="3"/>
  <c r="S122" i="3"/>
  <c r="S118" i="3"/>
  <c r="AA112" i="3"/>
  <c r="Z111" i="3"/>
  <c r="Y110" i="3"/>
  <c r="X109" i="3"/>
  <c r="W108" i="3"/>
  <c r="V107" i="3"/>
  <c r="U106" i="3"/>
  <c r="T105" i="3"/>
  <c r="S104" i="3"/>
  <c r="AA99" i="3"/>
  <c r="Z98" i="3"/>
  <c r="Y97" i="3"/>
  <c r="X96" i="3"/>
  <c r="W95" i="3"/>
  <c r="V94" i="3"/>
  <c r="U93" i="3"/>
  <c r="T92" i="3"/>
  <c r="S91" i="3"/>
  <c r="AA86" i="3"/>
  <c r="Z85" i="3"/>
  <c r="Y84" i="3"/>
  <c r="X83" i="3"/>
  <c r="W82" i="3"/>
  <c r="V81" i="3"/>
  <c r="U80" i="3"/>
  <c r="T79" i="3"/>
  <c r="S78" i="3"/>
  <c r="AA73" i="3"/>
  <c r="Z72" i="3"/>
  <c r="Y71" i="3"/>
  <c r="X70" i="3"/>
  <c r="W69" i="3"/>
  <c r="V68" i="3"/>
  <c r="U67" i="3"/>
  <c r="T66" i="3"/>
  <c r="S65" i="3"/>
  <c r="AA60" i="3"/>
  <c r="Z59" i="3"/>
  <c r="Y58" i="3"/>
  <c r="X57" i="3"/>
  <c r="W56" i="3"/>
  <c r="V55" i="3"/>
  <c r="U54" i="3"/>
  <c r="T53" i="3"/>
  <c r="S52" i="3"/>
  <c r="AA47" i="3"/>
  <c r="Z46" i="3"/>
  <c r="Y45" i="3"/>
  <c r="X44" i="3"/>
  <c r="W43" i="3"/>
  <c r="V42" i="3"/>
  <c r="U41" i="3"/>
  <c r="T40" i="3"/>
  <c r="S39" i="3"/>
  <c r="AA20" i="3"/>
  <c r="Z20" i="3"/>
  <c r="AA15" i="3"/>
  <c r="AA6" i="3" s="1"/>
  <c r="AA5" i="3" s="1"/>
  <c r="Z14" i="3"/>
  <c r="Z6" i="3" s="1"/>
  <c r="Z5" i="3" s="1"/>
  <c r="Y13" i="3"/>
  <c r="Y6" i="3" s="1"/>
  <c r="Y5" i="3" s="1"/>
  <c r="X12" i="3"/>
  <c r="X6" i="3" s="1"/>
  <c r="X5" i="3" s="1"/>
  <c r="W11" i="3"/>
  <c r="W6" i="3" s="1"/>
  <c r="W5" i="3" s="1"/>
  <c r="V10" i="3"/>
  <c r="V6" i="3" s="1"/>
  <c r="V5" i="3" s="1"/>
  <c r="U9" i="3"/>
  <c r="U6" i="3" s="1"/>
  <c r="U5" i="3" s="1"/>
  <c r="T8" i="3"/>
  <c r="T6" i="3" s="1"/>
  <c r="T5" i="3" s="1"/>
  <c r="S7" i="3"/>
  <c r="S6" i="3" s="1"/>
  <c r="S5" i="3" s="1"/>
  <c r="AD44" i="2" l="1"/>
  <c r="AD18" i="2"/>
  <c r="AD57" i="2"/>
  <c r="AD70" i="2"/>
  <c r="AD97" i="2"/>
  <c r="AE125" i="2"/>
  <c r="AD111" i="2"/>
  <c r="AD124" i="2"/>
  <c r="AE139" i="2"/>
  <c r="AE126" i="2" s="1"/>
  <c r="AD138" i="2"/>
  <c r="AE19" i="3"/>
  <c r="AE6" i="3" s="1"/>
  <c r="AE5" i="3" s="1"/>
  <c r="AD18" i="3"/>
  <c r="AD146" i="3"/>
  <c r="AD258" i="3"/>
  <c r="AD186" i="3"/>
  <c r="AD301" i="3"/>
  <c r="AE160" i="3"/>
  <c r="AE287" i="3"/>
  <c r="AE274" i="3" s="1"/>
  <c r="AE90" i="3"/>
  <c r="AE273" i="3"/>
  <c r="AE260" i="3" s="1"/>
  <c r="AD212" i="3"/>
  <c r="AD225" i="3"/>
  <c r="AE77" i="3"/>
  <c r="AD76" i="3"/>
  <c r="AE316" i="3"/>
  <c r="AE303" i="3" s="1"/>
  <c r="AC314" i="3"/>
  <c r="AE103" i="3"/>
  <c r="AD272" i="3"/>
  <c r="AD199" i="3"/>
  <c r="AD315" i="3"/>
  <c r="AD102" i="3"/>
  <c r="AE330" i="3"/>
  <c r="AE213" i="3"/>
  <c r="AE134" i="3"/>
  <c r="AD243" i="3"/>
  <c r="AD286" i="3"/>
  <c r="AE64" i="3"/>
  <c r="AE51" i="3"/>
  <c r="AE302" i="3"/>
  <c r="AE289" i="3" s="1"/>
  <c r="AE226" i="3"/>
  <c r="AD329" i="3"/>
  <c r="AD89" i="3"/>
  <c r="AE147" i="3"/>
  <c r="AD159" i="3"/>
  <c r="AE259" i="3"/>
  <c r="AE246" i="3" s="1"/>
  <c r="AE200" i="3"/>
  <c r="AD63" i="3"/>
  <c r="AD115" i="3"/>
  <c r="AE244" i="3"/>
  <c r="AE227" i="3" s="1"/>
  <c r="AE187" i="3"/>
  <c r="AE116" i="3"/>
  <c r="AE45" i="2"/>
  <c r="AE58" i="2"/>
  <c r="AE32" i="2"/>
  <c r="AE71" i="2"/>
  <c r="AE19" i="2"/>
  <c r="AE112" i="2"/>
  <c r="AA162" i="3"/>
  <c r="AA161" i="3" s="1"/>
  <c r="Z117" i="3"/>
  <c r="V117" i="3"/>
  <c r="X162" i="3"/>
  <c r="X161" i="3" s="1"/>
  <c r="Z162" i="3"/>
  <c r="Z161" i="3" s="1"/>
  <c r="S20" i="3"/>
  <c r="T288" i="3"/>
  <c r="Y162" i="3"/>
  <c r="Y161" i="3" s="1"/>
  <c r="S288" i="3"/>
  <c r="AA288" i="3"/>
  <c r="X20" i="3"/>
  <c r="AE317" i="3"/>
  <c r="Z288" i="3"/>
  <c r="S186" i="3"/>
  <c r="S162" i="3" s="1"/>
  <c r="S161" i="3" s="1"/>
  <c r="W20" i="3"/>
  <c r="V245" i="3"/>
  <c r="T117" i="3"/>
  <c r="X288" i="3"/>
  <c r="Y117" i="3"/>
  <c r="T20" i="3"/>
  <c r="U117" i="3"/>
  <c r="AD50" i="3"/>
  <c r="Y20" i="3"/>
  <c r="X26" i="3"/>
  <c r="Z26" i="3"/>
  <c r="W117" i="3"/>
  <c r="S26" i="3"/>
  <c r="AA26" i="3"/>
  <c r="X117" i="3"/>
  <c r="Z245" i="3"/>
  <c r="X245" i="3"/>
  <c r="Y288" i="3"/>
  <c r="W26" i="3"/>
  <c r="U26" i="3"/>
  <c r="T26" i="3"/>
  <c r="AA245" i="3"/>
  <c r="Y245" i="3"/>
  <c r="V20" i="3"/>
  <c r="V162" i="3"/>
  <c r="V161" i="3" s="1"/>
  <c r="T162" i="3"/>
  <c r="T161" i="3" s="1"/>
  <c r="W245" i="3"/>
  <c r="S117" i="3"/>
  <c r="AA117" i="3"/>
  <c r="W162" i="3"/>
  <c r="W161" i="3" s="1"/>
  <c r="U162" i="3"/>
  <c r="U161" i="3" s="1"/>
  <c r="S245" i="3"/>
  <c r="T245" i="3"/>
  <c r="U288" i="3"/>
  <c r="U245" i="3"/>
  <c r="W288" i="3"/>
  <c r="V288" i="3"/>
  <c r="V26" i="3"/>
  <c r="U20" i="3"/>
  <c r="Y26" i="3"/>
  <c r="S46" i="2"/>
  <c r="AE99" i="2" l="1"/>
  <c r="AE117" i="3"/>
  <c r="AE6" i="2"/>
  <c r="AE288" i="3"/>
  <c r="AE162" i="3"/>
  <c r="AE161" i="3" s="1"/>
  <c r="AE26" i="3"/>
  <c r="Y25" i="3"/>
  <c r="S25" i="3"/>
  <c r="V25" i="3"/>
  <c r="Z25" i="3"/>
  <c r="AE245" i="3"/>
  <c r="X25" i="3"/>
  <c r="U25" i="3"/>
  <c r="T25" i="3"/>
  <c r="AA25" i="3"/>
  <c r="W25" i="3"/>
  <c r="AE98" i="2"/>
  <c r="AE85" i="2" s="1"/>
  <c r="AE25" i="3" l="1"/>
  <c r="AE5" i="2"/>
  <c r="Z66" i="2"/>
  <c r="AA135" i="2"/>
  <c r="AA126" i="2" s="1"/>
  <c r="Z134" i="2"/>
  <c r="Z126" i="2" s="1"/>
  <c r="AA121" i="2"/>
  <c r="Z120" i="2"/>
  <c r="AA108" i="2"/>
  <c r="Z107" i="2"/>
  <c r="AA94" i="2"/>
  <c r="AA85" i="2" s="1"/>
  <c r="Z93" i="2"/>
  <c r="Z85" i="2" s="1"/>
  <c r="AA80" i="2"/>
  <c r="Z79" i="2"/>
  <c r="AA67" i="2"/>
  <c r="AA54" i="2"/>
  <c r="Z53" i="2"/>
  <c r="AA41" i="2"/>
  <c r="Z40" i="2"/>
  <c r="AA28" i="2"/>
  <c r="Z27" i="2"/>
  <c r="AA15" i="2"/>
  <c r="Z14" i="2"/>
  <c r="Y26" i="2"/>
  <c r="X25" i="2"/>
  <c r="Y39" i="2"/>
  <c r="X38" i="2"/>
  <c r="Y52" i="2"/>
  <c r="X51" i="2"/>
  <c r="Y65" i="2"/>
  <c r="X64" i="2"/>
  <c r="Y78" i="2"/>
  <c r="X77" i="2"/>
  <c r="Y92" i="2"/>
  <c r="Y85" i="2" s="1"/>
  <c r="X91" i="2"/>
  <c r="X85" i="2" s="1"/>
  <c r="Y106" i="2"/>
  <c r="X105" i="2"/>
  <c r="Y119" i="2"/>
  <c r="X118" i="2"/>
  <c r="Y133" i="2"/>
  <c r="Y126" i="2" s="1"/>
  <c r="X132" i="2"/>
  <c r="X126" i="2" s="1"/>
  <c r="Y13" i="2"/>
  <c r="X12" i="2"/>
  <c r="W131" i="2"/>
  <c r="W126" i="2" s="1"/>
  <c r="V130" i="2"/>
  <c r="V126" i="2" s="1"/>
  <c r="W117" i="2"/>
  <c r="V116" i="2"/>
  <c r="W90" i="2"/>
  <c r="W85" i="2" s="1"/>
  <c r="V89" i="2"/>
  <c r="V85" i="2" s="1"/>
  <c r="W104" i="2"/>
  <c r="V103" i="2"/>
  <c r="W76" i="2"/>
  <c r="V75" i="2"/>
  <c r="W63" i="2"/>
  <c r="V62" i="2"/>
  <c r="W50" i="2"/>
  <c r="V49" i="2"/>
  <c r="W37" i="2"/>
  <c r="V36" i="2"/>
  <c r="W24" i="2"/>
  <c r="V23" i="2"/>
  <c r="W11" i="2"/>
  <c r="V10" i="2"/>
  <c r="U129" i="2"/>
  <c r="T128" i="2"/>
  <c r="S127" i="2"/>
  <c r="U115" i="2"/>
  <c r="T114" i="2"/>
  <c r="S113" i="2"/>
  <c r="U102" i="2"/>
  <c r="T101" i="2"/>
  <c r="S100" i="2"/>
  <c r="U88" i="2"/>
  <c r="U85" i="2" s="1"/>
  <c r="T87" i="2"/>
  <c r="T85" i="2" s="1"/>
  <c r="S86" i="2"/>
  <c r="S85" i="2" s="1"/>
  <c r="U74" i="2"/>
  <c r="T73" i="2"/>
  <c r="S72" i="2"/>
  <c r="U61" i="2"/>
  <c r="T60" i="2"/>
  <c r="U48" i="2"/>
  <c r="T47" i="2"/>
  <c r="U35" i="2"/>
  <c r="T34" i="2"/>
  <c r="S33" i="2"/>
  <c r="AD31" i="2"/>
  <c r="U22" i="2"/>
  <c r="T21" i="2"/>
  <c r="S20" i="2"/>
  <c r="U9" i="2"/>
  <c r="T8" i="2"/>
  <c r="S7" i="2"/>
  <c r="Z6" i="2" l="1"/>
  <c r="AA99" i="2"/>
  <c r="AA6" i="2"/>
  <c r="Z99" i="2"/>
  <c r="X6" i="2"/>
  <c r="Y6" i="2"/>
  <c r="X99" i="2"/>
  <c r="Y99" i="2"/>
  <c r="W99" i="2"/>
  <c r="V99" i="2"/>
  <c r="W6" i="2"/>
  <c r="V6" i="2"/>
  <c r="U126" i="2"/>
  <c r="S126" i="2"/>
  <c r="S99" i="2"/>
  <c r="T126" i="2"/>
  <c r="T6" i="2"/>
  <c r="T99" i="2"/>
  <c r="U6" i="2"/>
  <c r="U99" i="2"/>
  <c r="S6" i="2"/>
</calcChain>
</file>

<file path=xl/sharedStrings.xml><?xml version="1.0" encoding="utf-8"?>
<sst xmlns="http://schemas.openxmlformats.org/spreadsheetml/2006/main" count="780" uniqueCount="153">
  <si>
    <t>Kenya*</t>
  </si>
  <si>
    <t>Mozambique</t>
  </si>
  <si>
    <t>Uganda</t>
  </si>
  <si>
    <t>Ethiopia</t>
  </si>
  <si>
    <t>Colombia</t>
  </si>
  <si>
    <t>Guatemala</t>
  </si>
  <si>
    <t>Jordan</t>
  </si>
  <si>
    <t>Myanmar</t>
  </si>
  <si>
    <t>Tunisia (CEMI)</t>
  </si>
  <si>
    <t>Iraq</t>
  </si>
  <si>
    <t>NIMD Sahel</t>
  </si>
  <si>
    <t>Sahel (GORIN)</t>
  </si>
  <si>
    <t>Horn of Africa (AmWa)</t>
  </si>
  <si>
    <t>Baseline</t>
  </si>
  <si>
    <t>Target 2021</t>
  </si>
  <si>
    <t>Actual 2021</t>
  </si>
  <si>
    <t>Target 2022</t>
  </si>
  <si>
    <t>Actual 2022</t>
  </si>
  <si>
    <t>Target 2023</t>
  </si>
  <si>
    <t>Actual 2023</t>
  </si>
  <si>
    <t>Target 2024</t>
  </si>
  <si>
    <t>Actual 2024</t>
  </si>
  <si>
    <t>Target 2025</t>
  </si>
  <si>
    <t>Actual 2025</t>
  </si>
  <si>
    <t>Endterm Cumulative 21-25</t>
  </si>
  <si>
    <t>Remarks</t>
  </si>
  <si>
    <t>Mali</t>
  </si>
  <si>
    <t>Burkina Faso</t>
  </si>
  <si>
    <t>Niger</t>
  </si>
  <si>
    <t>SCS 1 # of laws, policies and norms, implemented</t>
  </si>
  <si>
    <t>SCS 014 # of by-laws implemented for sustainable and inclusive development</t>
  </si>
  <si>
    <t># of political/civic actors taken measures enhancing representation of women and youth</t>
  </si>
  <si>
    <t>B</t>
  </si>
  <si>
    <t>--</t>
  </si>
  <si>
    <t xml:space="preserve">T21-25 </t>
  </si>
  <si>
    <t>A21-25</t>
  </si>
  <si>
    <t xml:space="preserve">SCS 024 # of bylaws, blocked, adopted, improved for sustainable and inclusive development
</t>
  </si>
  <si>
    <t># international L&amp;A resolutions on democratic space adopted</t>
  </si>
  <si>
    <t>Actual Midterm</t>
  </si>
  <si>
    <t>Actual Endterm</t>
  </si>
  <si>
    <t>Adjusted T21-25</t>
  </si>
  <si>
    <t>SCS 3 # of times that CSOs succeed in creating space space for CSO demands and positions through agenda setting, influencing the debate and/or creating space to engage</t>
  </si>
  <si>
    <t>SCS031 # of times that CSOs succeed in creating (at national, international, and/or regional level)</t>
  </si>
  <si>
    <t xml:space="preserve"># of inclusive policy-making processes (at international level)
</t>
  </si>
  <si>
    <t xml:space="preserve"># of inclusive policy-making processes (at regional level)
</t>
  </si>
  <si>
    <t># of inclusive policy-making processes (at national level)</t>
  </si>
  <si>
    <t># of created/opened spaces for women/youth (at regional level)</t>
  </si>
  <si>
    <t>T21-25</t>
  </si>
  <si>
    <t># of created/opened spaces for women/youth (at national level)</t>
  </si>
  <si>
    <t>Niger; underreporting.</t>
  </si>
  <si>
    <t># of multi-stakeholder dialogue meetings (at international)</t>
  </si>
  <si>
    <t># of multi-stakeholder dialogue meetings (regional level)</t>
  </si>
  <si>
    <t># of multi-stakeholder dialogue meetings (at national level)</t>
  </si>
  <si>
    <t>NA</t>
  </si>
  <si>
    <t>Ethiopia: underreporting.</t>
  </si>
  <si>
    <t># of interparty dialogue meetings (at national level)</t>
  </si>
  <si>
    <t>SCS032 # of times that CSOs succeed in creating space for CSOfor CSO demands and positions through agenda setting, influencing the debate and/or creating space to engage at sub-national level</t>
  </si>
  <si>
    <t># of inclusive policy-making processes (at sub-national level)</t>
  </si>
  <si>
    <t># of created/opened spaces for women/youth (at subnational level)</t>
  </si>
  <si>
    <t># of multi-stakeholder dialogue meetings (at sub-national level)</t>
  </si>
  <si>
    <t>-</t>
  </si>
  <si>
    <t># of interparty dialogue meetings (at subnational level)</t>
  </si>
  <si>
    <t>SCS 4 # of advocacy initiatives carried out by CSOs , for, by or with their membership/constituency</t>
  </si>
  <si>
    <t>SCS041# of advocacy initiatives carried out by CSOs at national (or international/regional) level</t>
  </si>
  <si>
    <t># of proposals aimed at strengthening democratic space (jointly) formulated and used for L&amp;A (at international level)</t>
  </si>
  <si>
    <t># of proposals aimed at strengthening democratic space (jointly) formulated and used for L&amp;A (at regional level)</t>
  </si>
  <si>
    <t># of proposals aimed at strengthening democratic space (jointly) formulated and used for L&amp;A (at national level)</t>
  </si>
  <si>
    <t># of international L&amp;A campaigns</t>
  </si>
  <si>
    <t># of regional L&amp;A campaigns</t>
  </si>
  <si>
    <t># of L&amp;A activities for making the political system more inclusive (in relation to women / youth / minority groups) at regional level</t>
  </si>
  <si>
    <t># of L&amp;A activities for making the political system more inclusive (in relation to women / youth / minority groups) at national level</t>
  </si>
  <si>
    <t>SCS042 # of advocacy initiatives carried out by CSOs at sub-national level</t>
  </si>
  <si>
    <t># of L&amp;A activities for making the political system more inclusive (in relation to women / youth / minority groups) at subnational level</t>
  </si>
  <si>
    <t>SCS 5 # of CSOs with increased L&amp;A capacities</t>
  </si>
  <si>
    <t>SCS051 # of women led CSOs with increased L&amp;A capacities</t>
  </si>
  <si>
    <t># of CSOs with increased organizational capacities (women led)</t>
  </si>
  <si>
    <t>SCS052 # of youth led CSOs with increased L&amp;A capacities</t>
  </si>
  <si>
    <t># of CSOs with increased organizational capacities (youth led</t>
  </si>
  <si>
    <t>SCS053 # of other led CSOs with increased L&amp;A capacities</t>
  </si>
  <si>
    <t># of CSOs with increased organizational capacities (other led)</t>
  </si>
  <si>
    <t>Kenya: underreporting.</t>
  </si>
  <si>
    <t>SCS 6 # of CSOs included in PoV programmes</t>
  </si>
  <si>
    <t>SCS061 # of CSOs included (women led)</t>
  </si>
  <si>
    <t># of CSOs included in the PoD programme (women led)</t>
  </si>
  <si>
    <t xml:space="preserve">SCS062 # of CSOs included (youth led) </t>
  </si>
  <si>
    <t># of CSOs included in the PoD programme (youth led)</t>
  </si>
  <si>
    <t>SCS063 # of CSOs included (other led)</t>
  </si>
  <si>
    <t># of CSOs included in the PoD programme (other)</t>
  </si>
  <si>
    <t>* Kenya includes measurements of Mzalendo and KYMCA</t>
  </si>
  <si>
    <t>** GORIN measurements include Senegal, Mali, Niger and Burkina Faso (Sahel regional programme)</t>
  </si>
  <si>
    <t>*** AMwA measurements include Ethiopia, Sudan, Kenya, Uganda</t>
  </si>
  <si>
    <t>Sahel</t>
  </si>
  <si>
    <t>Cumulative 21-25</t>
  </si>
  <si>
    <t>3. Peace processes &amp; political governance - States, regional and local authoritis and societies at large are able to effectively prevent and resolve conflict in a non-violent and inclusive manner</t>
  </si>
  <si>
    <t>b) Number of dialogue processes organised for (local/national/regional) conflict management</t>
  </si>
  <si>
    <t>c) number of people (f/m) trained in conflict resolution skills</t>
  </si>
  <si>
    <t># of representatives of civic/political actors trained in dialogue/mediation</t>
  </si>
  <si>
    <t>Myanmar: underreporting, one indicator was missing.</t>
  </si>
  <si>
    <t>e) number of people (f/m) that have been trained in political governance activities</t>
  </si>
  <si>
    <t># of women/youth leaders trained</t>
  </si>
  <si>
    <t># of representatives (m/f) of political actors have participated in democratic values oriented training activities (e.g. democracy schools)</t>
  </si>
  <si>
    <t>g) number of studies on drivers of conflict or political governance perception surveys conducted with NL support</t>
  </si>
  <si>
    <t># of studies for evidence based L&amp;A disseminated</t>
  </si>
  <si>
    <t># of studies for evidence-based L&amp;A disseminated</t>
  </si>
  <si>
    <t>Annual reports</t>
  </si>
  <si>
    <t xml:space="preserve"> End term Indicator reporting</t>
  </si>
  <si>
    <t>PC (cumulative)</t>
  </si>
  <si>
    <t>(intermediate) outcome indicator</t>
  </si>
  <si>
    <t>actual</t>
  </si>
  <si>
    <t>target</t>
  </si>
  <si>
    <t>E-T</t>
  </si>
  <si>
    <t># of consortium partners/partners/country office members trained (including partners)</t>
  </si>
  <si>
    <t># of consortium partners/partners/country office members trained (staff only)</t>
  </si>
  <si>
    <t>Targets 21-25</t>
  </si>
  <si>
    <t>Target 21 - 25</t>
  </si>
  <si>
    <t>Jordan: missing values from other LTO, miscalculation.</t>
  </si>
  <si>
    <t>Guatemala: values did not align with previously reported values in Annex 2b and IATI.</t>
  </si>
  <si>
    <t>Uganda: targets vs. actual values mixed up.</t>
  </si>
  <si>
    <t>Myanmar; taken out duplicates of CSOs in 2024.</t>
  </si>
  <si>
    <t>Kenya: unreported data, which was reported in PC and Annex 2b 2022.</t>
  </si>
  <si>
    <t>Mozambique: incorect reported value, was not aligned to Annex 2b 2023.</t>
  </si>
  <si>
    <t>Ethiopia: values not aligned ti Annex 2b and IATI report.</t>
  </si>
  <si>
    <t>Guatemala: data not aligned to Annex 2b and IATI report.</t>
  </si>
  <si>
    <t>Burkina Faso: aligned values to SCS.</t>
  </si>
  <si>
    <t>Guatemala: underreporting. Kenya: missing values from other indicator (underreporting).</t>
  </si>
  <si>
    <t>Niger: adjusted target.</t>
  </si>
  <si>
    <t>Niger: possible miscalculation/ underreporting.</t>
  </si>
  <si>
    <t>Sahel (GORIN): under reporting in 2022</t>
  </si>
  <si>
    <t>HoA (AMwA): underreporting in 2021.Sahel: underreporting in 2021. Colombia: did not report on this value in 2021.</t>
  </si>
  <si>
    <t>HoA (AMwA): different allocation of data over the years.</t>
  </si>
  <si>
    <t>Tunisia (CEMI): miscalculation of numbers, duplication of participants.</t>
  </si>
  <si>
    <t>Tunisia (CEMI): miscalculation of numbers, duplication of participants. Myanmar: duplication of actors.</t>
  </si>
  <si>
    <t>Tunisia (CEMI): miscalculation/underreporting. Adjusted to correct numbers. HoA; unreported data.</t>
  </si>
  <si>
    <t>Tunisia (CEMI): duplication of participants. Niger: miscalculation/underreporting of trainees in 2022.</t>
  </si>
  <si>
    <t>HoA (AMwA): unreported data. Niger: possible miscalaculation/underreporting in 2021.</t>
  </si>
  <si>
    <t>Tunisia (CEMI): duplication of participants.</t>
  </si>
  <si>
    <t>Sahel (GORIN): miscalculation of data/underreporting.</t>
  </si>
  <si>
    <t>HoA (AMwA): adjusted target 2021.</t>
  </si>
  <si>
    <t>HoA (AMwA): most likely underreporting, value was not reported in 2021.</t>
  </si>
  <si>
    <t>HoA (AMwA): slight difference of 1. Niger: underreporting.</t>
  </si>
  <si>
    <t>Sahel (GORIN): underreporting.</t>
  </si>
  <si>
    <t>HoA (AMwA): data was not aligned to correct data as reported in Annex 2b of 2022/IATI.</t>
  </si>
  <si>
    <t>HoA (AMwA): underreporting.</t>
  </si>
  <si>
    <t>Sahel (GORIN): Possible miscalaculations/underreporting.</t>
  </si>
  <si>
    <t>Sahel (GORIN): based potentially on adjusted target from original 15 to 30.</t>
  </si>
  <si>
    <t>HoA (AMwA): due to late reporting of AmWa, there was some underreporting in 2023.</t>
  </si>
  <si>
    <t>HoA (AMwA): missing unreported value in 2021.</t>
  </si>
  <si>
    <t>Sahel (GORIN): based on adjusted target from original 20 to 40</t>
  </si>
  <si>
    <t>HoA (AMwA): due to late reporting of AMwA, there was some underreporting in 2023.</t>
  </si>
  <si>
    <t>HoA (AMwA): adjusted actuals. No justification provided.</t>
  </si>
  <si>
    <t>Sahel (GORIN): most likely miscalculation/over-reporting due to duplication.</t>
  </si>
  <si>
    <t>Sahel (GORIN): probably miscalculating/overreporting or doublecounting</t>
  </si>
  <si>
    <t>HoA (AMwA): due to late reporting of AmWa, there was some underreporting in 2023. Tunisia; missing values from other LTO. Uganda: target and actuals were mixed. Sahel: potential miscalculation or underreporting. Uganda: targets vs. actual values mixed 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</si>
</sst>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39323"/>
        <bgColor indexed="64"/>
      </patternFill>
    </fill>
    <fill>
      <patternFill patternType="solid">
        <fgColor rgb="FF6FC5C7"/>
        <bgColor indexed="64"/>
      </patternFill>
    </fill>
    <fill>
      <patternFill patternType="solid">
        <fgColor rgb="FFE4DEC0"/>
        <bgColor indexed="64"/>
      </patternFill>
    </fill>
    <fill>
      <patternFill patternType="solid">
        <fgColor rgb="FFEF801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4D8F73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2">
    <xf numFmtId="0" fontId="0" fillId="0" borderId="0" xfId="0"/>
    <xf numFmtId="0" fontId="1" fillId="7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4" fillId="0" borderId="0" xfId="0" applyFont="1"/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1" fillId="7" borderId="1" xfId="0" quotePrefix="1" applyFont="1" applyFill="1" applyBorder="1" applyAlignment="1">
      <alignment horizontal="right" vertical="center" wrapText="1"/>
    </xf>
    <xf numFmtId="0" fontId="1" fillId="7" borderId="1" xfId="0" quotePrefix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6" fillId="0" borderId="0" xfId="1"/>
    <xf numFmtId="0" fontId="5" fillId="6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15" borderId="0" xfId="1" applyFont="1" applyFill="1"/>
    <xf numFmtId="0" fontId="7" fillId="2" borderId="0" xfId="1" applyFont="1" applyFill="1"/>
    <xf numFmtId="0" fontId="8" fillId="8" borderId="4" xfId="1" applyFont="1" applyFill="1" applyBorder="1" applyAlignment="1">
      <alignment vertical="center" wrapText="1"/>
    </xf>
    <xf numFmtId="0" fontId="8" fillId="0" borderId="0" xfId="1" applyFont="1" applyAlignment="1">
      <alignment vertical="center"/>
    </xf>
    <xf numFmtId="0" fontId="6" fillId="16" borderId="0" xfId="1" applyFill="1"/>
    <xf numFmtId="0" fontId="6" fillId="15" borderId="0" xfId="1" applyFill="1"/>
    <xf numFmtId="0" fontId="6" fillId="2" borderId="0" xfId="1" applyFill="1"/>
    <xf numFmtId="0" fontId="8" fillId="9" borderId="3" xfId="1" applyFont="1" applyFill="1" applyBorder="1" applyAlignment="1">
      <alignment vertical="center" wrapText="1"/>
    </xf>
    <xf numFmtId="0" fontId="8" fillId="10" borderId="3" xfId="1" applyFont="1" applyFill="1" applyBorder="1" applyAlignment="1">
      <alignment vertical="center" wrapText="1"/>
    </xf>
    <xf numFmtId="0" fontId="9" fillId="11" borderId="3" xfId="1" applyFont="1" applyFill="1" applyBorder="1" applyAlignment="1">
      <alignment vertical="center" wrapText="1"/>
    </xf>
    <xf numFmtId="0" fontId="3" fillId="7" borderId="1" xfId="0" quotePrefix="1" applyFont="1" applyFill="1" applyBorder="1" applyAlignment="1">
      <alignment horizontal="center" vertical="center" wrapText="1"/>
    </xf>
    <xf numFmtId="0" fontId="11" fillId="0" borderId="0" xfId="0" applyFont="1"/>
    <xf numFmtId="0" fontId="1" fillId="7" borderId="1" xfId="0" applyFont="1" applyFill="1" applyBorder="1" applyAlignment="1">
      <alignment vertical="center"/>
    </xf>
    <xf numFmtId="0" fontId="0" fillId="7" borderId="1" xfId="0" applyFill="1" applyBorder="1"/>
    <xf numFmtId="0" fontId="11" fillId="5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3" fillId="7" borderId="1" xfId="0" quotePrefix="1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quotePrefix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textRotation="180" wrapText="1"/>
    </xf>
    <xf numFmtId="0" fontId="1" fillId="4" borderId="1" xfId="0" applyFont="1" applyFill="1" applyBorder="1" applyAlignment="1">
      <alignment horizontal="center" vertical="center" textRotation="180" wrapText="1"/>
    </xf>
    <xf numFmtId="0" fontId="11" fillId="4" borderId="1" xfId="0" applyFont="1" applyFill="1" applyBorder="1" applyAlignment="1">
      <alignment horizontal="center" vertical="center" textRotation="180" wrapText="1"/>
    </xf>
    <xf numFmtId="0" fontId="2" fillId="4" borderId="1" xfId="0" applyFont="1" applyFill="1" applyBorder="1" applyAlignment="1">
      <alignment horizontal="center" vertical="center" textRotation="180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textRotation="180" wrapText="1"/>
    </xf>
    <xf numFmtId="0" fontId="3" fillId="3" borderId="7" xfId="0" applyFont="1" applyFill="1" applyBorder="1" applyAlignment="1">
      <alignment horizontal="center" vertical="center" textRotation="18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textRotation="18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textRotation="180" wrapText="1"/>
    </xf>
    <xf numFmtId="0" fontId="1" fillId="3" borderId="7" xfId="0" applyFont="1" applyFill="1" applyBorder="1" applyAlignment="1">
      <alignment horizontal="center" vertical="center" textRotation="180" wrapText="1"/>
    </xf>
    <xf numFmtId="0" fontId="1" fillId="0" borderId="1" xfId="0" applyFont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top" wrapText="1"/>
    </xf>
    <xf numFmtId="0" fontId="6" fillId="12" borderId="0" xfId="1" applyFill="1" applyAlignment="1">
      <alignment horizontal="center"/>
    </xf>
    <xf numFmtId="0" fontId="6" fillId="13" borderId="0" xfId="1" applyFill="1" applyAlignment="1">
      <alignment horizontal="center"/>
    </xf>
    <xf numFmtId="0" fontId="6" fillId="14" borderId="0" xfId="1" applyFill="1" applyAlignment="1">
      <alignment horizontal="center"/>
    </xf>
  </cellXfs>
  <cellStyles count="3">
    <cellStyle name="Normal" xfId="0" builtinId="0"/>
    <cellStyle name="Normal 2" xfId="1" xr:uid="{145C70CD-E358-430B-AAB2-BF71B097C649}"/>
    <cellStyle name="Normal 2 3" xfId="2" xr:uid="{2B5881E6-440A-42E5-A5B4-58E6E0DEE993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4DEC0"/>
      <color rgb="FFB9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390007</xdr:colOff>
      <xdr:row>8</xdr:row>
      <xdr:rowOff>65913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44B3BE8-FB88-4FDD-BA58-B970C9522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2782" cy="1650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390007</xdr:colOff>
      <xdr:row>8</xdr:row>
      <xdr:rowOff>65913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EFA1D2-2629-4750-AD1A-2448D41BC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2782" cy="16502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NIMD%20Niger/Final/NIGER%20Overall%20indcator%20reporting.xlsx" TargetMode="External"/><Relationship Id="rId2" Type="http://schemas.openxmlformats.org/officeDocument/2006/relationships/externalLinkPath" Target="https://nimddenhaag.sharepoint.com/sites/GrantsManagement/Shared%20Documents/02.%20Power%20of%20Dialogue/7.%20Reporting/5.%20Annual%20Report%202025/NIMD%20Niger/Final/NIGER%20Overall%20indcator%20reporting.xlsx" TargetMode="External"/><Relationship Id="rId1" Type="http://schemas.openxmlformats.org/officeDocument/2006/relationships/externalLinkPath" Target="/sites/GrantsManagement/Shared%20Documents/02.%20Power%20of%20Dialogue/7.%20Reporting/5.%20Annual%20Report%202025/NIMD%20Niger/Final/NIGER%20Overall%20indcator%20repor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I 2021"/>
      <sheetName val="2022"/>
      <sheetName val="2023"/>
      <sheetName val="2024"/>
      <sheetName val="2025"/>
      <sheetName val="total"/>
    </sheetNames>
    <sheetDataSet>
      <sheetData sheetId="0">
        <row r="2">
          <cell r="E2">
            <v>0</v>
          </cell>
          <cell r="F2">
            <v>0</v>
          </cell>
        </row>
        <row r="3">
          <cell r="E3">
            <v>1</v>
          </cell>
          <cell r="F3">
            <v>6</v>
          </cell>
        </row>
        <row r="4">
          <cell r="E4">
            <v>0</v>
          </cell>
          <cell r="F4">
            <v>0</v>
          </cell>
        </row>
        <row r="5">
          <cell r="E5">
            <v>0</v>
          </cell>
          <cell r="F5">
            <v>5</v>
          </cell>
        </row>
        <row r="6">
          <cell r="E6">
            <v>0</v>
          </cell>
          <cell r="F6">
            <v>5</v>
          </cell>
        </row>
        <row r="7">
          <cell r="E7">
            <v>0</v>
          </cell>
          <cell r="F7">
            <v>3</v>
          </cell>
        </row>
        <row r="8">
          <cell r="E8">
            <v>46</v>
          </cell>
          <cell r="F8">
            <v>30</v>
          </cell>
        </row>
        <row r="9">
          <cell r="E9">
            <v>0</v>
          </cell>
          <cell r="F9">
            <v>0</v>
          </cell>
        </row>
        <row r="10">
          <cell r="E10">
            <v>6</v>
          </cell>
          <cell r="F10">
            <v>0</v>
          </cell>
        </row>
        <row r="11">
          <cell r="E11">
            <v>0</v>
          </cell>
          <cell r="F11">
            <v>0</v>
          </cell>
        </row>
        <row r="12">
          <cell r="E12">
            <v>0</v>
          </cell>
          <cell r="F12">
            <v>0</v>
          </cell>
        </row>
      </sheetData>
      <sheetData sheetId="1">
        <row r="4">
          <cell r="G4">
            <v>0</v>
          </cell>
          <cell r="H4">
            <v>0</v>
          </cell>
        </row>
        <row r="5">
          <cell r="G5">
            <v>1</v>
          </cell>
          <cell r="H5">
            <v>0</v>
          </cell>
        </row>
        <row r="6">
          <cell r="G6">
            <v>0</v>
          </cell>
          <cell r="H6">
            <v>0</v>
          </cell>
        </row>
        <row r="7">
          <cell r="G7">
            <v>20</v>
          </cell>
          <cell r="H7">
            <v>10</v>
          </cell>
        </row>
        <row r="8">
          <cell r="G8">
            <v>2</v>
          </cell>
          <cell r="H8">
            <v>2</v>
          </cell>
        </row>
        <row r="9">
          <cell r="G9">
            <v>0</v>
          </cell>
          <cell r="H9">
            <v>0</v>
          </cell>
        </row>
        <row r="10">
          <cell r="G10">
            <v>157</v>
          </cell>
          <cell r="H10">
            <v>96</v>
          </cell>
        </row>
        <row r="11">
          <cell r="G11">
            <v>1</v>
          </cell>
          <cell r="H11">
            <v>1</v>
          </cell>
        </row>
        <row r="12">
          <cell r="G12">
            <v>6</v>
          </cell>
          <cell r="H12">
            <v>2</v>
          </cell>
        </row>
        <row r="13">
          <cell r="G13">
            <v>100</v>
          </cell>
          <cell r="H13">
            <v>50</v>
          </cell>
        </row>
        <row r="14">
          <cell r="G14">
            <v>0</v>
          </cell>
          <cell r="H14">
            <v>1</v>
          </cell>
        </row>
      </sheetData>
      <sheetData sheetId="2">
        <row r="4">
          <cell r="E4">
            <v>0</v>
          </cell>
          <cell r="F4">
            <v>1</v>
          </cell>
        </row>
        <row r="5">
          <cell r="E5">
            <v>1</v>
          </cell>
          <cell r="F5">
            <v>3</v>
          </cell>
        </row>
        <row r="6">
          <cell r="E6">
            <v>0</v>
          </cell>
          <cell r="F6">
            <v>1</v>
          </cell>
        </row>
        <row r="7">
          <cell r="E7">
            <v>17</v>
          </cell>
          <cell r="F7">
            <v>10</v>
          </cell>
        </row>
        <row r="8">
          <cell r="E8">
            <v>3</v>
          </cell>
          <cell r="F8">
            <v>10</v>
          </cell>
        </row>
        <row r="9">
          <cell r="E9"/>
          <cell r="F9"/>
        </row>
        <row r="10">
          <cell r="E10">
            <v>174</v>
          </cell>
          <cell r="F10">
            <v>76</v>
          </cell>
        </row>
        <row r="11">
          <cell r="E11">
            <v>0</v>
          </cell>
          <cell r="F11">
            <v>2</v>
          </cell>
        </row>
        <row r="12">
          <cell r="E12">
            <v>15</v>
          </cell>
          <cell r="F12">
            <v>2</v>
          </cell>
        </row>
        <row r="13">
          <cell r="E13">
            <v>30</v>
          </cell>
          <cell r="F13">
            <v>200</v>
          </cell>
        </row>
        <row r="14">
          <cell r="E14">
            <v>0</v>
          </cell>
          <cell r="F14">
            <v>1</v>
          </cell>
        </row>
      </sheetData>
      <sheetData sheetId="3">
        <row r="4">
          <cell r="E4">
            <v>0</v>
          </cell>
          <cell r="F4">
            <v>0</v>
          </cell>
        </row>
        <row r="5">
          <cell r="E5">
            <v>1</v>
          </cell>
          <cell r="F5">
            <v>1</v>
          </cell>
        </row>
        <row r="6">
          <cell r="E6">
            <v>0</v>
          </cell>
          <cell r="F6">
            <v>0</v>
          </cell>
        </row>
        <row r="7">
          <cell r="E7">
            <v>11</v>
          </cell>
          <cell r="F7">
            <v>10</v>
          </cell>
        </row>
        <row r="8">
          <cell r="E8">
            <v>5</v>
          </cell>
          <cell r="F8">
            <v>2</v>
          </cell>
        </row>
        <row r="9">
          <cell r="E9">
            <v>0</v>
          </cell>
          <cell r="F9">
            <v>0</v>
          </cell>
        </row>
        <row r="10">
          <cell r="E10">
            <v>154</v>
          </cell>
          <cell r="F10">
            <v>100</v>
          </cell>
        </row>
        <row r="11">
          <cell r="E11">
            <v>2</v>
          </cell>
          <cell r="F11">
            <v>2</v>
          </cell>
        </row>
        <row r="12">
          <cell r="E12">
            <v>15</v>
          </cell>
          <cell r="F12">
            <v>4</v>
          </cell>
        </row>
        <row r="13">
          <cell r="E13">
            <v>2</v>
          </cell>
          <cell r="F13">
            <v>1</v>
          </cell>
        </row>
        <row r="14">
          <cell r="E14">
            <v>0</v>
          </cell>
          <cell r="F14">
            <v>1</v>
          </cell>
        </row>
      </sheetData>
      <sheetData sheetId="4">
        <row r="4">
          <cell r="E4">
            <v>0</v>
          </cell>
          <cell r="F4">
            <v>0</v>
          </cell>
        </row>
        <row r="5">
          <cell r="E5">
            <v>1</v>
          </cell>
          <cell r="F5">
            <v>1</v>
          </cell>
        </row>
        <row r="6">
          <cell r="E6">
            <v>0</v>
          </cell>
          <cell r="F6">
            <v>0</v>
          </cell>
        </row>
        <row r="7">
          <cell r="E7">
            <v>17</v>
          </cell>
          <cell r="F7">
            <v>13</v>
          </cell>
        </row>
        <row r="8">
          <cell r="E8"/>
          <cell r="F8"/>
        </row>
        <row r="9">
          <cell r="E9"/>
          <cell r="F9"/>
        </row>
        <row r="10">
          <cell r="E10">
            <v>72</v>
          </cell>
          <cell r="F10">
            <v>78</v>
          </cell>
        </row>
        <row r="11">
          <cell r="E11">
            <v>1</v>
          </cell>
          <cell r="F11">
            <v>1</v>
          </cell>
        </row>
        <row r="12">
          <cell r="E12">
            <v>8</v>
          </cell>
        </row>
        <row r="13">
          <cell r="E13">
            <v>1</v>
          </cell>
          <cell r="F13">
            <v>3</v>
          </cell>
        </row>
        <row r="14">
          <cell r="E14">
            <v>0</v>
          </cell>
          <cell r="F14">
            <v>1</v>
          </cell>
        </row>
        <row r="15">
          <cell r="E15">
            <v>3</v>
          </cell>
          <cell r="F15">
            <v>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5266A-0876-401D-9C77-0AE094895B0E}">
  <dimension ref="B1:AF336"/>
  <sheetViews>
    <sheetView showGridLines="0" topLeftCell="P1" zoomScaleNormal="100" workbookViewId="0">
      <pane ySplit="4" topLeftCell="A5" activePane="bottomLeft" state="frozen"/>
      <selection activeCell="A5" sqref="A5"/>
      <selection pane="bottomLeft" activeCell="AD16" sqref="AD16"/>
    </sheetView>
  </sheetViews>
  <sheetFormatPr defaultColWidth="8.7109375" defaultRowHeight="15.95" customHeight="1" x14ac:dyDescent="0.25"/>
  <cols>
    <col min="1" max="1" width="8.7109375" bestFit="1" customWidth="1"/>
    <col min="2" max="2" width="43.42578125" customWidth="1"/>
    <col min="3" max="3" width="16.7109375" customWidth="1"/>
    <col min="4" max="13" width="9.140625" customWidth="1"/>
    <col min="14" max="14" width="7.7109375" customWidth="1"/>
    <col min="15" max="15" width="9.140625" customWidth="1"/>
    <col min="16" max="17" width="8.7109375" customWidth="1"/>
    <col min="18" max="18" width="8.7109375" style="8" customWidth="1"/>
    <col min="19" max="26" width="8.7109375" customWidth="1"/>
    <col min="32" max="32" width="166.42578125" bestFit="1" customWidth="1"/>
  </cols>
  <sheetData>
    <row r="1" spans="2:32" ht="15" customHeight="1" thickBot="1" x14ac:dyDescent="0.3">
      <c r="B1" s="72"/>
      <c r="C1" s="72"/>
      <c r="D1" s="63" t="s">
        <v>0</v>
      </c>
      <c r="E1" s="63" t="s">
        <v>1</v>
      </c>
      <c r="F1" s="63" t="s">
        <v>2</v>
      </c>
      <c r="G1" s="63" t="s">
        <v>3</v>
      </c>
      <c r="H1" s="63" t="s">
        <v>4</v>
      </c>
      <c r="I1" s="63" t="s">
        <v>5</v>
      </c>
      <c r="J1" s="63" t="s">
        <v>6</v>
      </c>
      <c r="K1" s="63" t="s">
        <v>7</v>
      </c>
      <c r="L1" s="63" t="s">
        <v>8</v>
      </c>
      <c r="M1" s="63" t="s">
        <v>9</v>
      </c>
      <c r="N1" s="64" t="s">
        <v>10</v>
      </c>
      <c r="O1" s="65"/>
      <c r="P1" s="66"/>
      <c r="Q1" s="63" t="s">
        <v>11</v>
      </c>
      <c r="R1" s="63" t="s">
        <v>12</v>
      </c>
      <c r="S1" s="41" t="s">
        <v>13</v>
      </c>
      <c r="T1" s="41" t="s">
        <v>14</v>
      </c>
      <c r="U1" s="41" t="s">
        <v>15</v>
      </c>
      <c r="V1" s="41" t="s">
        <v>16</v>
      </c>
      <c r="W1" s="41" t="s">
        <v>17</v>
      </c>
      <c r="X1" s="41" t="s">
        <v>18</v>
      </c>
      <c r="Y1" s="41" t="s">
        <v>19</v>
      </c>
      <c r="Z1" s="41" t="s">
        <v>20</v>
      </c>
      <c r="AA1" s="41" t="s">
        <v>21</v>
      </c>
      <c r="AB1" s="41" t="s">
        <v>22</v>
      </c>
      <c r="AC1" s="41" t="s">
        <v>23</v>
      </c>
      <c r="AD1" s="43" t="s">
        <v>114</v>
      </c>
      <c r="AE1" s="43" t="s">
        <v>24</v>
      </c>
      <c r="AF1" s="41" t="s">
        <v>25</v>
      </c>
    </row>
    <row r="2" spans="2:32" ht="14.45" customHeight="1" thickBot="1" x14ac:dyDescent="0.3">
      <c r="B2" s="72"/>
      <c r="C2" s="72"/>
      <c r="D2" s="63"/>
      <c r="E2" s="63"/>
      <c r="F2" s="63"/>
      <c r="G2" s="63"/>
      <c r="H2" s="63"/>
      <c r="I2" s="63"/>
      <c r="J2" s="63"/>
      <c r="K2" s="63"/>
      <c r="L2" s="63"/>
      <c r="M2" s="63"/>
      <c r="N2" s="67"/>
      <c r="O2" s="68"/>
      <c r="P2" s="69"/>
      <c r="Q2" s="63"/>
      <c r="R2" s="63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3"/>
      <c r="AE2" s="43"/>
      <c r="AF2" s="41"/>
    </row>
    <row r="3" spans="2:32" ht="15.75" thickBot="1" x14ac:dyDescent="0.3">
      <c r="B3" s="72"/>
      <c r="C3" s="72"/>
      <c r="D3" s="63"/>
      <c r="E3" s="63"/>
      <c r="F3" s="63"/>
      <c r="G3" s="63"/>
      <c r="H3" s="63"/>
      <c r="I3" s="63"/>
      <c r="J3" s="63"/>
      <c r="K3" s="63"/>
      <c r="L3" s="63"/>
      <c r="M3" s="63"/>
      <c r="N3" s="70" t="s">
        <v>26</v>
      </c>
      <c r="O3" s="70" t="s">
        <v>27</v>
      </c>
      <c r="P3" s="70" t="s">
        <v>28</v>
      </c>
      <c r="Q3" s="63"/>
      <c r="R3" s="63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3"/>
      <c r="AE3" s="43"/>
      <c r="AF3" s="41"/>
    </row>
    <row r="4" spans="2:32" ht="24.95" customHeight="1" thickBot="1" x14ac:dyDescent="0.3">
      <c r="B4" s="72"/>
      <c r="C4" s="72"/>
      <c r="D4" s="63"/>
      <c r="E4" s="63"/>
      <c r="F4" s="63"/>
      <c r="G4" s="63"/>
      <c r="H4" s="63"/>
      <c r="I4" s="63"/>
      <c r="J4" s="63"/>
      <c r="K4" s="63"/>
      <c r="L4" s="63"/>
      <c r="M4" s="63"/>
      <c r="N4" s="71"/>
      <c r="O4" s="71"/>
      <c r="P4" s="71"/>
      <c r="Q4" s="63"/>
      <c r="R4" s="63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3"/>
      <c r="AE4" s="43"/>
      <c r="AF4" s="41"/>
    </row>
    <row r="5" spans="2:32" ht="15.95" customHeight="1" thickBot="1" x14ac:dyDescent="0.3">
      <c r="B5" s="61" t="s">
        <v>29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10">
        <f>S6</f>
        <v>1</v>
      </c>
      <c r="T5" s="10">
        <f t="shared" ref="T5:Y5" si="0">T6</f>
        <v>15</v>
      </c>
      <c r="U5" s="10">
        <f t="shared" si="0"/>
        <v>5</v>
      </c>
      <c r="V5" s="10">
        <f t="shared" si="0"/>
        <v>24</v>
      </c>
      <c r="W5" s="10">
        <f t="shared" si="0"/>
        <v>22</v>
      </c>
      <c r="X5" s="10">
        <f t="shared" si="0"/>
        <v>25</v>
      </c>
      <c r="Y5" s="10">
        <f t="shared" si="0"/>
        <v>13</v>
      </c>
      <c r="Z5" s="10">
        <f>Z6</f>
        <v>27</v>
      </c>
      <c r="AA5" s="10">
        <f>AA6</f>
        <v>22</v>
      </c>
      <c r="AB5" s="10"/>
      <c r="AC5" s="10"/>
      <c r="AD5" s="10"/>
      <c r="AE5" s="10">
        <f>AE6+AE20</f>
        <v>95</v>
      </c>
      <c r="AF5" s="1"/>
    </row>
    <row r="6" spans="2:32" ht="15.95" customHeight="1" thickBot="1" x14ac:dyDescent="0.3">
      <c r="B6" s="62" t="s">
        <v>30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2">
        <f t="shared" ref="S6:Y6" si="1">SUM(S7:S18)</f>
        <v>1</v>
      </c>
      <c r="T6" s="2">
        <f t="shared" si="1"/>
        <v>15</v>
      </c>
      <c r="U6" s="2">
        <f t="shared" si="1"/>
        <v>5</v>
      </c>
      <c r="V6" s="2">
        <f t="shared" si="1"/>
        <v>24</v>
      </c>
      <c r="W6" s="2">
        <f t="shared" si="1"/>
        <v>22</v>
      </c>
      <c r="X6" s="2">
        <f t="shared" si="1"/>
        <v>25</v>
      </c>
      <c r="Y6" s="2">
        <f t="shared" si="1"/>
        <v>13</v>
      </c>
      <c r="Z6" s="2">
        <f>Z14</f>
        <v>27</v>
      </c>
      <c r="AA6" s="2">
        <f>AA15</f>
        <v>22</v>
      </c>
      <c r="AB6" s="2"/>
      <c r="AC6" s="2"/>
      <c r="AD6" s="2"/>
      <c r="AE6" s="2">
        <f>SUM(AE7:AE19)</f>
        <v>93</v>
      </c>
      <c r="AF6" s="1"/>
    </row>
    <row r="7" spans="2:32" ht="15.95" customHeight="1" thickBot="1" x14ac:dyDescent="0.3">
      <c r="B7" s="44" t="s">
        <v>31</v>
      </c>
      <c r="C7" s="1" t="s">
        <v>32</v>
      </c>
      <c r="D7" s="6">
        <v>1</v>
      </c>
      <c r="E7" s="6">
        <v>0</v>
      </c>
      <c r="F7" s="6"/>
      <c r="G7" s="6">
        <v>0</v>
      </c>
      <c r="H7" s="6"/>
      <c r="I7" s="6"/>
      <c r="J7" s="6"/>
      <c r="K7" s="6"/>
      <c r="L7" s="6"/>
      <c r="M7" s="6"/>
      <c r="N7" s="6">
        <v>0</v>
      </c>
      <c r="O7" s="6">
        <v>0</v>
      </c>
      <c r="P7" s="6"/>
      <c r="Q7" s="6"/>
      <c r="R7" s="6"/>
      <c r="S7" s="1">
        <f>SUM(D7:R7)</f>
        <v>1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2:32" ht="15.95" customHeight="1" thickBot="1" x14ac:dyDescent="0.3">
      <c r="B8" s="44"/>
      <c r="C8" s="1" t="s">
        <v>14</v>
      </c>
      <c r="D8" s="6">
        <v>3</v>
      </c>
      <c r="E8" s="6">
        <v>5</v>
      </c>
      <c r="F8" s="6"/>
      <c r="G8" s="6">
        <v>7</v>
      </c>
      <c r="H8" s="6"/>
      <c r="I8" s="6"/>
      <c r="J8" s="6"/>
      <c r="K8" s="6"/>
      <c r="L8" s="6"/>
      <c r="M8" s="6"/>
      <c r="N8" s="6">
        <v>0</v>
      </c>
      <c r="O8" s="6">
        <v>0</v>
      </c>
      <c r="P8" s="6"/>
      <c r="Q8" s="6"/>
      <c r="R8" s="6"/>
      <c r="S8" s="1"/>
      <c r="T8" s="1">
        <f>SUM(D8:R8)</f>
        <v>15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2:32" ht="15.95" customHeight="1" thickBot="1" x14ac:dyDescent="0.3">
      <c r="B9" s="44"/>
      <c r="C9" s="1" t="s">
        <v>15</v>
      </c>
      <c r="D9" s="6">
        <v>2</v>
      </c>
      <c r="E9" s="6">
        <v>3</v>
      </c>
      <c r="F9" s="6"/>
      <c r="G9" s="6">
        <v>0</v>
      </c>
      <c r="H9" s="6"/>
      <c r="I9" s="6"/>
      <c r="J9" s="6"/>
      <c r="K9" s="6"/>
      <c r="L9" s="6"/>
      <c r="M9" s="6"/>
      <c r="N9" s="6">
        <v>0</v>
      </c>
      <c r="O9" s="6">
        <v>0</v>
      </c>
      <c r="P9" s="6"/>
      <c r="Q9" s="6"/>
      <c r="R9" s="6"/>
      <c r="S9" s="1"/>
      <c r="T9" s="1"/>
      <c r="U9" s="1">
        <f>SUM(D9:R9)</f>
        <v>5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2:32" ht="15.95" customHeight="1" thickBot="1" x14ac:dyDescent="0.3">
      <c r="B10" s="44"/>
      <c r="C10" s="1" t="s">
        <v>16</v>
      </c>
      <c r="D10" s="27"/>
      <c r="E10" s="6">
        <v>8</v>
      </c>
      <c r="F10" s="6"/>
      <c r="G10" s="6">
        <v>10</v>
      </c>
      <c r="H10" s="6"/>
      <c r="I10" s="6"/>
      <c r="J10" s="6"/>
      <c r="K10" s="6"/>
      <c r="L10" s="6"/>
      <c r="M10" s="6"/>
      <c r="N10" s="6">
        <v>2</v>
      </c>
      <c r="O10" s="6">
        <v>4</v>
      </c>
      <c r="P10" s="6"/>
      <c r="Q10" s="6"/>
      <c r="R10" s="6"/>
      <c r="S10" s="1"/>
      <c r="T10" s="1"/>
      <c r="U10" s="1"/>
      <c r="V10" s="1">
        <f>SUM(D10:R10)</f>
        <v>24</v>
      </c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2:32" ht="15.95" customHeight="1" thickBot="1" x14ac:dyDescent="0.3">
      <c r="B11" s="44"/>
      <c r="C11" s="1" t="s">
        <v>17</v>
      </c>
      <c r="D11" s="27"/>
      <c r="E11" s="6">
        <v>7</v>
      </c>
      <c r="F11" s="6"/>
      <c r="G11" s="6">
        <v>11</v>
      </c>
      <c r="H11" s="6"/>
      <c r="I11" s="6"/>
      <c r="J11" s="6"/>
      <c r="K11" s="6"/>
      <c r="L11" s="6"/>
      <c r="M11" s="6"/>
      <c r="N11" s="6">
        <v>2</v>
      </c>
      <c r="O11" s="6">
        <v>2</v>
      </c>
      <c r="P11" s="6"/>
      <c r="Q11" s="6"/>
      <c r="R11" s="6"/>
      <c r="S11" s="1"/>
      <c r="T11" s="1"/>
      <c r="U11" s="1"/>
      <c r="V11" s="1"/>
      <c r="W11" s="1">
        <f>SUM(D11:R11)</f>
        <v>22</v>
      </c>
      <c r="X11" s="1"/>
      <c r="Y11" s="1"/>
      <c r="Z11" s="1"/>
      <c r="AA11" s="1"/>
      <c r="AB11" s="1"/>
      <c r="AC11" s="1"/>
      <c r="AD11" s="1"/>
      <c r="AE11" s="1"/>
      <c r="AF11" s="1" t="s">
        <v>120</v>
      </c>
    </row>
    <row r="12" spans="2:32" ht="15.95" customHeight="1" thickBot="1" x14ac:dyDescent="0.3">
      <c r="B12" s="44"/>
      <c r="C12" s="1" t="s">
        <v>18</v>
      </c>
      <c r="D12" s="27" t="s">
        <v>33</v>
      </c>
      <c r="E12" s="6">
        <v>13</v>
      </c>
      <c r="F12" s="6"/>
      <c r="G12" s="6">
        <v>7</v>
      </c>
      <c r="H12" s="6"/>
      <c r="I12" s="6"/>
      <c r="J12" s="6"/>
      <c r="K12" s="6"/>
      <c r="L12" s="6"/>
      <c r="M12" s="6"/>
      <c r="N12" s="6">
        <v>2</v>
      </c>
      <c r="O12" s="6">
        <v>3</v>
      </c>
      <c r="P12" s="6"/>
      <c r="Q12" s="6"/>
      <c r="R12" s="6"/>
      <c r="S12" s="1"/>
      <c r="T12" s="1"/>
      <c r="U12" s="1"/>
      <c r="V12" s="1"/>
      <c r="W12" s="1"/>
      <c r="X12" s="1">
        <f>SUM(D12:R12)</f>
        <v>25</v>
      </c>
      <c r="Y12" s="1"/>
      <c r="Z12" s="1"/>
      <c r="AA12" s="1"/>
      <c r="AB12" s="1"/>
      <c r="AC12" s="1"/>
      <c r="AD12" s="1"/>
      <c r="AE12" s="1"/>
      <c r="AF12" s="1"/>
    </row>
    <row r="13" spans="2:32" ht="15.95" customHeight="1" thickBot="1" x14ac:dyDescent="0.3">
      <c r="B13" s="44"/>
      <c r="C13" s="1" t="s">
        <v>19</v>
      </c>
      <c r="D13" s="27" t="s">
        <v>33</v>
      </c>
      <c r="E13" s="6">
        <v>8</v>
      </c>
      <c r="F13" s="6"/>
      <c r="G13" s="6">
        <v>0</v>
      </c>
      <c r="H13" s="6"/>
      <c r="I13" s="6"/>
      <c r="J13" s="6"/>
      <c r="K13" s="6"/>
      <c r="L13" s="6"/>
      <c r="M13" s="6"/>
      <c r="N13" s="6">
        <v>4</v>
      </c>
      <c r="O13" s="6">
        <v>1</v>
      </c>
      <c r="P13" s="6"/>
      <c r="Q13" s="6"/>
      <c r="R13" s="6"/>
      <c r="S13" s="1"/>
      <c r="T13" s="1"/>
      <c r="U13" s="1"/>
      <c r="V13" s="1"/>
      <c r="W13" s="1"/>
      <c r="X13" s="1"/>
      <c r="Y13" s="1">
        <f>SUM(D13:R13)</f>
        <v>13</v>
      </c>
      <c r="Z13" s="1"/>
      <c r="AA13" s="1"/>
      <c r="AB13" s="1"/>
      <c r="AC13" s="1"/>
      <c r="AD13" s="1"/>
      <c r="AE13" s="1"/>
      <c r="AF13" s="1"/>
    </row>
    <row r="14" spans="2:32" ht="15.95" customHeight="1" thickBot="1" x14ac:dyDescent="0.3">
      <c r="B14" s="44"/>
      <c r="C14" s="1" t="s">
        <v>20</v>
      </c>
      <c r="D14" s="27" t="s">
        <v>33</v>
      </c>
      <c r="E14" s="6">
        <v>7</v>
      </c>
      <c r="F14" s="6"/>
      <c r="G14" s="6">
        <v>15</v>
      </c>
      <c r="H14" s="6"/>
      <c r="I14" s="6"/>
      <c r="J14" s="6"/>
      <c r="K14" s="6"/>
      <c r="L14" s="6"/>
      <c r="M14" s="6"/>
      <c r="N14" s="6">
        <v>2</v>
      </c>
      <c r="O14" s="6">
        <v>3</v>
      </c>
      <c r="P14" s="6"/>
      <c r="Q14" s="6"/>
      <c r="R14" s="6"/>
      <c r="S14" s="1"/>
      <c r="T14" s="1"/>
      <c r="U14" s="1"/>
      <c r="V14" s="1"/>
      <c r="W14" s="1"/>
      <c r="X14" s="1"/>
      <c r="Y14" s="1"/>
      <c r="Z14" s="1">
        <f>SUM(D14:R14)</f>
        <v>27</v>
      </c>
      <c r="AA14" s="1"/>
      <c r="AB14" s="1"/>
      <c r="AC14" s="1"/>
      <c r="AD14" s="1"/>
      <c r="AE14" s="1"/>
      <c r="AF14" s="1"/>
    </row>
    <row r="15" spans="2:32" ht="15.95" customHeight="1" thickBot="1" x14ac:dyDescent="0.3">
      <c r="B15" s="44"/>
      <c r="C15" s="1" t="s">
        <v>21</v>
      </c>
      <c r="D15" s="27" t="s">
        <v>33</v>
      </c>
      <c r="E15" s="6">
        <v>11</v>
      </c>
      <c r="F15" s="6"/>
      <c r="G15" s="6">
        <v>7</v>
      </c>
      <c r="H15" s="6"/>
      <c r="I15" s="6"/>
      <c r="J15" s="6"/>
      <c r="K15" s="6"/>
      <c r="L15" s="6"/>
      <c r="M15" s="6"/>
      <c r="N15" s="6">
        <v>2</v>
      </c>
      <c r="O15" s="6">
        <v>2</v>
      </c>
      <c r="P15" s="6"/>
      <c r="Q15" s="6"/>
      <c r="R15" s="6"/>
      <c r="S15" s="1"/>
      <c r="T15" s="1"/>
      <c r="U15" s="1"/>
      <c r="V15" s="1"/>
      <c r="W15" s="1"/>
      <c r="X15" s="1"/>
      <c r="Y15" s="1"/>
      <c r="Z15" s="1"/>
      <c r="AA15" s="1">
        <f>SUM(D15:R15)</f>
        <v>22</v>
      </c>
      <c r="AB15" s="1"/>
      <c r="AC15" s="1"/>
      <c r="AD15" s="1"/>
      <c r="AE15" s="1"/>
      <c r="AF15" s="1"/>
    </row>
    <row r="16" spans="2:32" ht="15.95" customHeight="1" thickBot="1" x14ac:dyDescent="0.3">
      <c r="B16" s="44"/>
      <c r="C16" s="1" t="s">
        <v>22</v>
      </c>
      <c r="D16" s="27">
        <v>36</v>
      </c>
      <c r="E16" s="6">
        <v>8</v>
      </c>
      <c r="F16" s="6"/>
      <c r="G16" s="6">
        <v>35</v>
      </c>
      <c r="H16" s="6"/>
      <c r="I16" s="6"/>
      <c r="J16" s="6"/>
      <c r="K16" s="6"/>
      <c r="L16" s="6"/>
      <c r="M16" s="6"/>
      <c r="N16" s="6">
        <v>2</v>
      </c>
      <c r="O16" s="6">
        <v>4</v>
      </c>
      <c r="P16" s="6"/>
      <c r="Q16" s="6"/>
      <c r="R16" s="6"/>
      <c r="S16" s="1"/>
      <c r="T16" s="1"/>
      <c r="U16" s="1"/>
      <c r="V16" s="1"/>
      <c r="W16" s="1"/>
      <c r="X16" s="1"/>
      <c r="Y16" s="1"/>
      <c r="Z16" s="1"/>
      <c r="AA16" s="1"/>
      <c r="AB16" s="1">
        <f>SUM(F16:T16)</f>
        <v>41</v>
      </c>
      <c r="AC16" s="1"/>
      <c r="AD16" s="1"/>
      <c r="AE16" s="1"/>
      <c r="AF16" s="1"/>
    </row>
    <row r="17" spans="2:32" ht="15.95" customHeight="1" thickBot="1" x14ac:dyDescent="0.3">
      <c r="B17" s="44"/>
      <c r="C17" s="1" t="s">
        <v>23</v>
      </c>
      <c r="D17" s="27">
        <v>21</v>
      </c>
      <c r="E17" s="6">
        <v>4</v>
      </c>
      <c r="F17" s="6"/>
      <c r="G17" s="6">
        <v>0</v>
      </c>
      <c r="H17" s="6"/>
      <c r="I17" s="6"/>
      <c r="J17" s="6"/>
      <c r="K17" s="6"/>
      <c r="L17" s="6"/>
      <c r="M17" s="6"/>
      <c r="N17" s="6">
        <v>2</v>
      </c>
      <c r="O17" s="6">
        <v>4</v>
      </c>
      <c r="P17" s="6"/>
      <c r="Q17" s="6"/>
      <c r="R17" s="6"/>
      <c r="S17" s="1"/>
      <c r="T17" s="1"/>
      <c r="U17" s="1"/>
      <c r="V17" s="1"/>
      <c r="W17" s="1"/>
      <c r="X17" s="1"/>
      <c r="Y17" s="1"/>
      <c r="Z17" s="1"/>
      <c r="AA17" s="1"/>
      <c r="AB17" s="1"/>
      <c r="AC17" s="1">
        <f>SUM(F17:T17)</f>
        <v>6</v>
      </c>
      <c r="AD17" s="1"/>
      <c r="AE17" s="1"/>
      <c r="AF17" s="1"/>
    </row>
    <row r="18" spans="2:32" ht="15.95" customHeight="1" thickBot="1" x14ac:dyDescent="0.3">
      <c r="B18" s="44"/>
      <c r="C18" s="1" t="s">
        <v>34</v>
      </c>
      <c r="D18" s="6">
        <v>39</v>
      </c>
      <c r="E18" s="6">
        <v>41</v>
      </c>
      <c r="F18" s="6"/>
      <c r="G18" s="6">
        <v>74</v>
      </c>
      <c r="H18" s="6"/>
      <c r="I18" s="6"/>
      <c r="J18" s="6"/>
      <c r="K18" s="6"/>
      <c r="L18" s="6"/>
      <c r="M18" s="6"/>
      <c r="N18" s="6">
        <v>8</v>
      </c>
      <c r="O18" s="6">
        <v>14</v>
      </c>
      <c r="P18" s="6"/>
      <c r="Q18" s="6"/>
      <c r="R18" s="6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>
        <f>SUM(D18:R18)</f>
        <v>176</v>
      </c>
      <c r="AE18" s="1"/>
      <c r="AF18" s="1"/>
    </row>
    <row r="19" spans="2:32" ht="15.95" customHeight="1" thickBot="1" x14ac:dyDescent="0.3">
      <c r="B19" s="44"/>
      <c r="C19" s="1" t="s">
        <v>35</v>
      </c>
      <c r="D19" s="6">
        <v>23</v>
      </c>
      <c r="E19" s="6">
        <v>33</v>
      </c>
      <c r="F19" s="6"/>
      <c r="G19" s="6">
        <v>18</v>
      </c>
      <c r="H19" s="6"/>
      <c r="I19" s="6"/>
      <c r="J19" s="6"/>
      <c r="K19" s="6"/>
      <c r="L19" s="6"/>
      <c r="M19" s="6"/>
      <c r="N19" s="6">
        <v>10</v>
      </c>
      <c r="O19" s="6">
        <v>9</v>
      </c>
      <c r="P19" s="6"/>
      <c r="Q19" s="6"/>
      <c r="R19" s="6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36">
        <f>SUM(D19:R19)</f>
        <v>93</v>
      </c>
      <c r="AF19" s="1"/>
    </row>
    <row r="20" spans="2:32" ht="15.95" customHeight="1" thickBot="1" x14ac:dyDescent="0.3">
      <c r="B20" s="78" t="s">
        <v>36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2">
        <f t="shared" ref="S20:Y20" si="2">SUM(S34:S109)</f>
        <v>38</v>
      </c>
      <c r="T20" s="2">
        <f t="shared" si="2"/>
        <v>110</v>
      </c>
      <c r="U20" s="2">
        <f t="shared" si="2"/>
        <v>140</v>
      </c>
      <c r="V20" s="2">
        <f t="shared" si="2"/>
        <v>119</v>
      </c>
      <c r="W20" s="2">
        <f t="shared" si="2"/>
        <v>142</v>
      </c>
      <c r="X20" s="2">
        <f t="shared" si="2"/>
        <v>110</v>
      </c>
      <c r="Y20" s="2">
        <f t="shared" si="2"/>
        <v>124</v>
      </c>
      <c r="Z20" s="2">
        <f>SUM(Z40,Z53,Z66,Z79,Z92,Z105)</f>
        <v>0</v>
      </c>
      <c r="AA20" s="2">
        <f>SUM(AA41,AA54,AA67,AA80,AA93,AA106)</f>
        <v>0</v>
      </c>
      <c r="AB20" s="2"/>
      <c r="AC20" s="2"/>
      <c r="AD20" s="2"/>
      <c r="AE20" s="2">
        <f>SUM(AE21:AE24)</f>
        <v>2</v>
      </c>
      <c r="AF20" s="1"/>
    </row>
    <row r="21" spans="2:32" ht="15.95" customHeight="1" thickBot="1" x14ac:dyDescent="0.3">
      <c r="B21" s="57" t="s">
        <v>37</v>
      </c>
      <c r="C21" s="1" t="s">
        <v>32</v>
      </c>
      <c r="D21" s="1"/>
      <c r="E21" s="1"/>
      <c r="F21" s="9">
        <v>0</v>
      </c>
      <c r="G21" s="1"/>
      <c r="H21" s="1"/>
      <c r="I21" s="9"/>
      <c r="J21" s="9"/>
      <c r="K21" s="1"/>
      <c r="L21" s="1"/>
      <c r="M21" s="1"/>
      <c r="N21" s="1"/>
      <c r="O21" s="1"/>
      <c r="P21" s="1"/>
      <c r="Q21" s="1"/>
      <c r="R21" s="9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2:32" ht="15.95" customHeight="1" thickBot="1" x14ac:dyDescent="0.3">
      <c r="B22" s="58"/>
      <c r="C22" s="1" t="s">
        <v>38</v>
      </c>
      <c r="D22" s="11"/>
      <c r="E22" s="11"/>
      <c r="F22" s="12">
        <v>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2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"/>
    </row>
    <row r="23" spans="2:32" ht="15.95" customHeight="1" thickBot="1" x14ac:dyDescent="0.3">
      <c r="B23" s="58"/>
      <c r="C23" s="1" t="s">
        <v>40</v>
      </c>
      <c r="D23" s="1"/>
      <c r="E23" s="1"/>
      <c r="F23" s="9">
        <v>2</v>
      </c>
      <c r="G23" s="1"/>
      <c r="H23" s="1"/>
      <c r="I23" s="9"/>
      <c r="J23" s="9"/>
      <c r="K23" s="1"/>
      <c r="L23" s="1"/>
      <c r="M23" s="1"/>
      <c r="N23" s="1"/>
      <c r="O23" s="1"/>
      <c r="P23" s="1"/>
      <c r="Q23" s="1"/>
      <c r="R23" s="9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36">
        <f>SUM(D23:R23)</f>
        <v>2</v>
      </c>
      <c r="AF23" s="1"/>
    </row>
    <row r="24" spans="2:32" ht="15.95" customHeight="1" thickBot="1" x14ac:dyDescent="0.3">
      <c r="B24" s="59"/>
      <c r="C24" s="1" t="s">
        <v>39</v>
      </c>
      <c r="D24" s="11"/>
      <c r="E24" s="11"/>
      <c r="F24" s="12">
        <v>3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2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">
        <f>SUM(C24:R24)</f>
        <v>3</v>
      </c>
      <c r="AE24" s="1"/>
      <c r="AF24" s="1"/>
    </row>
    <row r="25" spans="2:32" ht="15.95" customHeight="1" thickBot="1" x14ac:dyDescent="0.3">
      <c r="B25" s="60" t="s">
        <v>41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10">
        <f t="shared" ref="S25:Y25" si="3">S117+S26</f>
        <v>40</v>
      </c>
      <c r="T25" s="10">
        <f t="shared" si="3"/>
        <v>115</v>
      </c>
      <c r="U25" s="10">
        <f t="shared" si="3"/>
        <v>188</v>
      </c>
      <c r="V25" s="10">
        <f t="shared" si="3"/>
        <v>157</v>
      </c>
      <c r="W25" s="10">
        <f t="shared" si="3"/>
        <v>193</v>
      </c>
      <c r="X25" s="10">
        <f t="shared" si="3"/>
        <v>148</v>
      </c>
      <c r="Y25" s="10">
        <f t="shared" si="3"/>
        <v>189</v>
      </c>
      <c r="Z25" s="10">
        <f>Z26+Z117</f>
        <v>183</v>
      </c>
      <c r="AA25" s="10">
        <f>AA26+AA117</f>
        <v>191</v>
      </c>
      <c r="AB25" s="10"/>
      <c r="AC25" s="10"/>
      <c r="AD25" s="10"/>
      <c r="AE25" s="10">
        <f>AE117+AE26</f>
        <v>1129</v>
      </c>
      <c r="AF25" s="1"/>
    </row>
    <row r="26" spans="2:32" ht="15.95" customHeight="1" thickBot="1" x14ac:dyDescent="0.3">
      <c r="B26" s="48" t="s">
        <v>42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2">
        <f t="shared" ref="S26:Y26" si="4">SUM(S39:S115)</f>
        <v>38</v>
      </c>
      <c r="T26" s="2">
        <f t="shared" si="4"/>
        <v>110</v>
      </c>
      <c r="U26" s="2">
        <f t="shared" si="4"/>
        <v>140</v>
      </c>
      <c r="V26" s="2">
        <f t="shared" si="4"/>
        <v>119</v>
      </c>
      <c r="W26" s="2">
        <f t="shared" si="4"/>
        <v>142</v>
      </c>
      <c r="X26" s="2">
        <f t="shared" si="4"/>
        <v>110</v>
      </c>
      <c r="Y26" s="2">
        <f t="shared" si="4"/>
        <v>145</v>
      </c>
      <c r="Z26" s="2">
        <f>SUM(Z46,Z59,Z72,Z85,Z98,Z111)</f>
        <v>151</v>
      </c>
      <c r="AA26" s="2">
        <f>SUM(AA47,AA60,AA73,AA86,AA99,AA112)</f>
        <v>152</v>
      </c>
      <c r="AB26" s="2"/>
      <c r="AC26" s="2"/>
      <c r="AD26" s="2"/>
      <c r="AE26" s="2">
        <f>SUM(AE27:AE116)</f>
        <v>933</v>
      </c>
      <c r="AF26" s="1"/>
    </row>
    <row r="27" spans="2:32" ht="15.95" customHeight="1" thickBot="1" x14ac:dyDescent="0.3">
      <c r="B27" s="57" t="s">
        <v>43</v>
      </c>
      <c r="C27" s="35" t="s">
        <v>32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2:32" ht="15.95" customHeight="1" thickBot="1" x14ac:dyDescent="0.3">
      <c r="B28" s="58"/>
      <c r="C28" s="35" t="s">
        <v>38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"/>
    </row>
    <row r="29" spans="2:32" ht="15.95" customHeight="1" thickBot="1" x14ac:dyDescent="0.3">
      <c r="B29" s="58"/>
      <c r="C29" s="35" t="s">
        <v>40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>
        <f>SUM(D29:R29)</f>
        <v>0</v>
      </c>
      <c r="AE29" s="1"/>
      <c r="AF29" s="1"/>
    </row>
    <row r="30" spans="2:32" ht="15.95" customHeight="1" thickBot="1" x14ac:dyDescent="0.3">
      <c r="B30" s="59"/>
      <c r="C30" s="35" t="s">
        <v>39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"/>
      <c r="AE30" s="1">
        <f>SUM(D30:R30)</f>
        <v>0</v>
      </c>
      <c r="AF30" s="1"/>
    </row>
    <row r="31" spans="2:32" ht="15.95" customHeight="1" thickBot="1" x14ac:dyDescent="0.3">
      <c r="B31" s="57" t="s">
        <v>44</v>
      </c>
      <c r="C31" s="35" t="s">
        <v>32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>
        <v>0</v>
      </c>
      <c r="R31" s="6">
        <v>0</v>
      </c>
      <c r="S31" s="1">
        <f>SUM(Q31:R31)</f>
        <v>0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2:32" ht="15.95" customHeight="1" thickBot="1" x14ac:dyDescent="0.3">
      <c r="B32" s="58"/>
      <c r="C32" s="35" t="s">
        <v>38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>
        <v>17</v>
      </c>
      <c r="R32" s="6">
        <v>31</v>
      </c>
      <c r="S32" s="11"/>
      <c r="T32" s="11"/>
      <c r="U32" s="11"/>
      <c r="V32" s="11"/>
      <c r="W32" s="11"/>
      <c r="X32" s="11"/>
      <c r="Y32" s="11"/>
      <c r="Z32" s="11">
        <f>SUM(D32:R32)</f>
        <v>48</v>
      </c>
      <c r="AA32" s="11"/>
      <c r="AB32" s="11"/>
      <c r="AC32" s="11"/>
      <c r="AD32" s="11"/>
      <c r="AE32" s="11"/>
      <c r="AF32" s="1"/>
    </row>
    <row r="33" spans="2:32" ht="15.95" customHeight="1" thickBot="1" x14ac:dyDescent="0.3">
      <c r="B33" s="58"/>
      <c r="C33" s="35" t="s">
        <v>40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>
        <v>25</v>
      </c>
      <c r="R33" s="6">
        <v>9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>
        <f>SUM(D33:R33)</f>
        <v>34</v>
      </c>
      <c r="AE33" s="1"/>
      <c r="AF33" s="1"/>
    </row>
    <row r="34" spans="2:32" ht="15.95" customHeight="1" thickBot="1" x14ac:dyDescent="0.3">
      <c r="B34" s="59"/>
      <c r="C34" s="35" t="s">
        <v>39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>
        <v>37</v>
      </c>
      <c r="R34" s="6">
        <v>56</v>
      </c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>
        <f>SUM(D34:R34)</f>
        <v>93</v>
      </c>
      <c r="AD34" s="1"/>
      <c r="AE34" s="1">
        <f>SUM(D34:R34)</f>
        <v>93</v>
      </c>
      <c r="AF34" s="1"/>
    </row>
    <row r="35" spans="2:32" ht="15.95" customHeight="1" thickBot="1" x14ac:dyDescent="0.3">
      <c r="B35" s="57" t="s">
        <v>45</v>
      </c>
      <c r="C35" s="35" t="s">
        <v>32</v>
      </c>
      <c r="D35" s="6">
        <v>0</v>
      </c>
      <c r="E35" s="6">
        <v>6</v>
      </c>
      <c r="F35" s="6">
        <v>0</v>
      </c>
      <c r="G35" s="6"/>
      <c r="H35" s="6"/>
      <c r="I35" s="6">
        <v>2</v>
      </c>
      <c r="J35" s="6"/>
      <c r="K35" s="6"/>
      <c r="L35" s="6"/>
      <c r="M35" s="6"/>
      <c r="N35" s="6"/>
      <c r="O35" s="6"/>
      <c r="P35" s="6"/>
      <c r="Q35" s="6"/>
      <c r="R35" s="6">
        <v>0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2:32" ht="15.75" customHeight="1" thickBot="1" x14ac:dyDescent="0.3">
      <c r="B36" s="58"/>
      <c r="C36" s="35" t="s">
        <v>38</v>
      </c>
      <c r="D36" s="6">
        <v>1</v>
      </c>
      <c r="E36" s="6">
        <v>7</v>
      </c>
      <c r="F36" s="6">
        <v>1</v>
      </c>
      <c r="G36" s="6"/>
      <c r="H36" s="6"/>
      <c r="I36" s="6">
        <v>6</v>
      </c>
      <c r="J36" s="6"/>
      <c r="K36" s="6"/>
      <c r="L36" s="6"/>
      <c r="M36" s="6"/>
      <c r="N36" s="6"/>
      <c r="O36" s="6"/>
      <c r="P36" s="6"/>
      <c r="Q36" s="6"/>
      <c r="R36" s="6">
        <v>24</v>
      </c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"/>
    </row>
    <row r="37" spans="2:32" ht="15.95" customHeight="1" thickBot="1" x14ac:dyDescent="0.3">
      <c r="B37" s="58"/>
      <c r="C37" s="35" t="s">
        <v>40</v>
      </c>
      <c r="D37" s="6">
        <v>14</v>
      </c>
      <c r="E37" s="6">
        <v>6</v>
      </c>
      <c r="F37" s="6">
        <v>1</v>
      </c>
      <c r="G37" s="6"/>
      <c r="H37" s="6"/>
      <c r="I37" s="6">
        <v>6</v>
      </c>
      <c r="J37" s="6"/>
      <c r="K37" s="6"/>
      <c r="L37" s="6"/>
      <c r="M37" s="6"/>
      <c r="N37" s="6"/>
      <c r="O37" s="6"/>
      <c r="P37" s="6"/>
      <c r="Q37" s="6"/>
      <c r="R37" s="6">
        <v>33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>
        <f>SUM(D37:R37)</f>
        <v>60</v>
      </c>
      <c r="AE37" s="1"/>
      <c r="AF37" s="1"/>
    </row>
    <row r="38" spans="2:32" ht="15.95" customHeight="1" thickBot="1" x14ac:dyDescent="0.3">
      <c r="B38" s="59"/>
      <c r="C38" s="35" t="s">
        <v>39</v>
      </c>
      <c r="D38" s="6">
        <v>48</v>
      </c>
      <c r="E38" s="6">
        <v>8</v>
      </c>
      <c r="F38" s="6">
        <v>33</v>
      </c>
      <c r="G38" s="6"/>
      <c r="H38" s="6"/>
      <c r="I38" s="6">
        <v>10</v>
      </c>
      <c r="J38" s="6"/>
      <c r="K38" s="6"/>
      <c r="L38" s="6"/>
      <c r="M38" s="6"/>
      <c r="N38" s="6"/>
      <c r="O38" s="6"/>
      <c r="P38" s="6"/>
      <c r="Q38" s="6"/>
      <c r="R38" s="6">
        <v>56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"/>
      <c r="AE38" s="1">
        <f>SUM(D38:R38)</f>
        <v>155</v>
      </c>
      <c r="AF38" s="1"/>
    </row>
    <row r="39" spans="2:32" ht="15.95" customHeight="1" thickBot="1" x14ac:dyDescent="0.3">
      <c r="B39" s="77" t="s">
        <v>46</v>
      </c>
      <c r="C39" s="35" t="s">
        <v>32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73">
        <v>0</v>
      </c>
      <c r="O39" s="74"/>
      <c r="P39" s="75"/>
      <c r="Q39" s="6">
        <v>0</v>
      </c>
      <c r="R39" s="6"/>
      <c r="S39" s="1">
        <f>SUM(D39:R39)</f>
        <v>0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2:32" ht="15.95" customHeight="1" thickBot="1" x14ac:dyDescent="0.3">
      <c r="B40" s="77"/>
      <c r="C40" s="35" t="s">
        <v>14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73">
        <v>0</v>
      </c>
      <c r="O40" s="74"/>
      <c r="P40" s="75"/>
      <c r="Q40" s="6">
        <v>5</v>
      </c>
      <c r="R40" s="6"/>
      <c r="S40" s="1"/>
      <c r="T40" s="1">
        <f>SUM(D40:R40)</f>
        <v>5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2:32" ht="15.95" customHeight="1" thickBot="1" x14ac:dyDescent="0.3">
      <c r="B41" s="77"/>
      <c r="C41" s="35" t="s">
        <v>15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73">
        <v>0</v>
      </c>
      <c r="O41" s="74"/>
      <c r="P41" s="75"/>
      <c r="Q41" s="6">
        <v>7</v>
      </c>
      <c r="R41" s="6"/>
      <c r="S41" s="1"/>
      <c r="T41" s="1"/>
      <c r="U41" s="1">
        <f>SUM(D41:R41)</f>
        <v>7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2:32" ht="15.95" customHeight="1" thickBot="1" x14ac:dyDescent="0.3">
      <c r="B42" s="77"/>
      <c r="C42" s="35" t="s">
        <v>16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73">
        <v>2</v>
      </c>
      <c r="O42" s="74"/>
      <c r="P42" s="75"/>
      <c r="Q42" s="6">
        <v>10</v>
      </c>
      <c r="R42" s="6"/>
      <c r="S42" s="1"/>
      <c r="T42" s="1"/>
      <c r="U42" s="1"/>
      <c r="V42" s="1">
        <f>SUM(D42:R42)</f>
        <v>12</v>
      </c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2:32" ht="15.95" customHeight="1" thickBot="1" x14ac:dyDescent="0.3">
      <c r="B43" s="77"/>
      <c r="C43" s="35" t="s">
        <v>17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73">
        <v>1</v>
      </c>
      <c r="O43" s="74"/>
      <c r="P43" s="75"/>
      <c r="Q43" s="6">
        <v>9</v>
      </c>
      <c r="R43" s="6"/>
      <c r="S43" s="1"/>
      <c r="T43" s="1"/>
      <c r="U43" s="1"/>
      <c r="V43" s="1"/>
      <c r="W43" s="1">
        <f>SUM(D43:R43)</f>
        <v>10</v>
      </c>
      <c r="X43" s="1"/>
      <c r="Y43" s="1"/>
      <c r="Z43" s="1"/>
      <c r="AA43" s="1"/>
      <c r="AB43" s="1"/>
      <c r="AC43" s="1"/>
      <c r="AD43" s="1"/>
      <c r="AE43" s="1"/>
      <c r="AF43" s="1"/>
    </row>
    <row r="44" spans="2:32" ht="15.95" customHeight="1" thickBot="1" x14ac:dyDescent="0.3">
      <c r="B44" s="77"/>
      <c r="C44" s="35" t="s">
        <v>18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73">
        <v>1</v>
      </c>
      <c r="O44" s="74"/>
      <c r="P44" s="75"/>
      <c r="Q44" s="6">
        <v>10</v>
      </c>
      <c r="R44" s="6"/>
      <c r="S44" s="1"/>
      <c r="T44" s="1"/>
      <c r="U44" s="1"/>
      <c r="V44" s="1"/>
      <c r="W44" s="1"/>
      <c r="X44" s="1">
        <f>SUM(D44:R44)</f>
        <v>11</v>
      </c>
      <c r="Y44" s="1"/>
      <c r="Z44" s="1"/>
      <c r="AA44" s="1"/>
      <c r="AB44" s="1"/>
      <c r="AC44" s="1"/>
      <c r="AD44" s="1"/>
      <c r="AE44" s="1"/>
      <c r="AF44" s="1"/>
    </row>
    <row r="45" spans="2:32" ht="15.95" customHeight="1" thickBot="1" x14ac:dyDescent="0.3">
      <c r="B45" s="77"/>
      <c r="C45" s="35" t="s">
        <v>19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73">
        <v>1</v>
      </c>
      <c r="O45" s="74"/>
      <c r="P45" s="75"/>
      <c r="Q45" s="6">
        <v>8</v>
      </c>
      <c r="R45" s="6"/>
      <c r="S45" s="1"/>
      <c r="T45" s="1"/>
      <c r="U45" s="1"/>
      <c r="V45" s="1"/>
      <c r="W45" s="1"/>
      <c r="X45" s="1"/>
      <c r="Y45" s="1">
        <f>SUM(D45:R45)</f>
        <v>9</v>
      </c>
      <c r="Z45" s="1"/>
      <c r="AA45" s="1"/>
      <c r="AB45" s="1"/>
      <c r="AC45" s="1"/>
      <c r="AD45" s="1"/>
      <c r="AE45" s="1"/>
      <c r="AF45" s="1"/>
    </row>
    <row r="46" spans="2:32" ht="15.95" customHeight="1" thickBot="1" x14ac:dyDescent="0.3">
      <c r="B46" s="77"/>
      <c r="C46" s="35" t="s">
        <v>20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73">
        <v>2</v>
      </c>
      <c r="O46" s="74"/>
      <c r="P46" s="75"/>
      <c r="Q46" s="6">
        <v>30</v>
      </c>
      <c r="R46" s="6"/>
      <c r="S46" s="1"/>
      <c r="T46" s="1"/>
      <c r="U46" s="1"/>
      <c r="V46" s="1"/>
      <c r="W46" s="1"/>
      <c r="X46" s="1"/>
      <c r="Y46" s="1"/>
      <c r="Z46" s="1">
        <f>SUM(D46:R46)</f>
        <v>32</v>
      </c>
      <c r="AA46" s="1"/>
      <c r="AB46" s="1"/>
      <c r="AC46" s="1"/>
      <c r="AD46" s="1"/>
      <c r="AE46" s="1"/>
      <c r="AF46" s="1"/>
    </row>
    <row r="47" spans="2:32" ht="15.95" customHeight="1" thickBot="1" x14ac:dyDescent="0.3">
      <c r="B47" s="77"/>
      <c r="C47" s="35" t="s">
        <v>21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73">
        <v>2</v>
      </c>
      <c r="O47" s="74"/>
      <c r="P47" s="75"/>
      <c r="Q47" s="6">
        <v>6</v>
      </c>
      <c r="R47" s="6"/>
      <c r="S47" s="1"/>
      <c r="T47" s="1"/>
      <c r="U47" s="1"/>
      <c r="V47" s="1"/>
      <c r="W47" s="1"/>
      <c r="X47" s="1"/>
      <c r="Y47" s="1"/>
      <c r="Z47" s="1"/>
      <c r="AA47" s="1">
        <f>SUM(D47:R47)</f>
        <v>8</v>
      </c>
      <c r="AB47" s="1"/>
      <c r="AC47" s="1"/>
      <c r="AD47" s="1"/>
      <c r="AE47" s="1"/>
      <c r="AF47" s="1"/>
    </row>
    <row r="48" spans="2:32" ht="15.95" customHeight="1" thickBot="1" x14ac:dyDescent="0.3">
      <c r="B48" s="77"/>
      <c r="C48" s="35" t="s">
        <v>22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73">
        <v>1</v>
      </c>
      <c r="O48" s="74"/>
      <c r="P48" s="75"/>
      <c r="Q48" s="6">
        <v>40</v>
      </c>
      <c r="R48" s="6"/>
      <c r="S48" s="1"/>
      <c r="T48" s="1"/>
      <c r="U48" s="1"/>
      <c r="V48" s="1"/>
      <c r="W48" s="1"/>
      <c r="X48" s="1"/>
      <c r="Y48" s="1"/>
      <c r="Z48" s="1"/>
      <c r="AA48" s="1"/>
      <c r="AB48" s="1">
        <f>SUM(F48:T48)</f>
        <v>41</v>
      </c>
      <c r="AC48" s="1"/>
      <c r="AD48" s="1"/>
      <c r="AE48" s="1"/>
      <c r="AF48" s="1"/>
    </row>
    <row r="49" spans="2:32" ht="15.95" customHeight="1" thickBot="1" x14ac:dyDescent="0.3">
      <c r="B49" s="77"/>
      <c r="C49" s="35" t="s">
        <v>23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73">
        <v>1</v>
      </c>
      <c r="O49" s="74"/>
      <c r="P49" s="75"/>
      <c r="Q49" s="6">
        <v>5</v>
      </c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>
        <f>SUM(F49:T49)</f>
        <v>6</v>
      </c>
      <c r="AD49" s="1"/>
      <c r="AE49" s="1"/>
      <c r="AF49" s="1"/>
    </row>
    <row r="50" spans="2:32" ht="15.95" customHeight="1" thickBot="1" x14ac:dyDescent="0.3">
      <c r="B50" s="77"/>
      <c r="C50" s="35" t="s">
        <v>47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73">
        <v>3</v>
      </c>
      <c r="O50" s="74"/>
      <c r="P50" s="75"/>
      <c r="Q50" s="6">
        <v>95</v>
      </c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>
        <f>SUM(D50:R50)</f>
        <v>98</v>
      </c>
      <c r="AE50" s="1"/>
      <c r="AF50" s="1"/>
    </row>
    <row r="51" spans="2:32" ht="15.95" customHeight="1" thickBot="1" x14ac:dyDescent="0.3">
      <c r="B51" s="77"/>
      <c r="C51" s="35" t="s">
        <v>35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73">
        <v>5</v>
      </c>
      <c r="O51" s="74"/>
      <c r="P51" s="75"/>
      <c r="Q51" s="6">
        <v>35</v>
      </c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>
        <f>SUM(D51:R51)</f>
        <v>40</v>
      </c>
      <c r="AF51" s="1"/>
    </row>
    <row r="52" spans="2:32" ht="15.95" customHeight="1" thickBot="1" x14ac:dyDescent="0.3">
      <c r="B52" s="44" t="s">
        <v>48</v>
      </c>
      <c r="C52" s="35" t="s">
        <v>32</v>
      </c>
      <c r="D52" s="6"/>
      <c r="E52" s="6"/>
      <c r="F52" s="6">
        <v>1</v>
      </c>
      <c r="G52" s="6"/>
      <c r="H52" s="6"/>
      <c r="I52" s="6"/>
      <c r="J52" s="6"/>
      <c r="K52" s="6"/>
      <c r="L52" s="6">
        <v>2</v>
      </c>
      <c r="M52" s="6"/>
      <c r="N52" s="6">
        <v>0</v>
      </c>
      <c r="O52" s="6">
        <v>0</v>
      </c>
      <c r="P52" s="6">
        <v>0</v>
      </c>
      <c r="Q52" s="6"/>
      <c r="R52" s="6" t="s">
        <v>33</v>
      </c>
      <c r="S52" s="1">
        <f>SUM(D52:R52)</f>
        <v>3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2:32" ht="15.95" customHeight="1" thickBot="1" x14ac:dyDescent="0.3">
      <c r="B53" s="44"/>
      <c r="C53" s="35" t="s">
        <v>14</v>
      </c>
      <c r="D53" s="6"/>
      <c r="E53" s="6"/>
      <c r="F53" s="6">
        <v>2</v>
      </c>
      <c r="G53" s="6"/>
      <c r="H53" s="6"/>
      <c r="I53" s="6"/>
      <c r="J53" s="6"/>
      <c r="K53" s="6"/>
      <c r="L53" s="6">
        <v>2</v>
      </c>
      <c r="M53" s="6"/>
      <c r="N53" s="6">
        <v>0</v>
      </c>
      <c r="O53" s="6">
        <v>1</v>
      </c>
      <c r="P53" s="6">
        <v>0</v>
      </c>
      <c r="Q53" s="6"/>
      <c r="R53" s="6">
        <v>2</v>
      </c>
      <c r="S53" s="1"/>
      <c r="T53" s="1">
        <f>SUM(D53:R53)</f>
        <v>7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 t="s">
        <v>137</v>
      </c>
    </row>
    <row r="54" spans="2:32" ht="15.95" customHeight="1" thickBot="1" x14ac:dyDescent="0.3">
      <c r="B54" s="44"/>
      <c r="C54" s="35" t="s">
        <v>15</v>
      </c>
      <c r="D54" s="6"/>
      <c r="E54" s="6"/>
      <c r="F54" s="6">
        <v>2</v>
      </c>
      <c r="G54" s="6"/>
      <c r="H54" s="6"/>
      <c r="I54" s="6"/>
      <c r="J54" s="6"/>
      <c r="K54" s="6"/>
      <c r="L54" s="6">
        <v>4</v>
      </c>
      <c r="M54" s="6"/>
      <c r="N54" s="6">
        <v>1</v>
      </c>
      <c r="O54" s="6">
        <v>3</v>
      </c>
      <c r="P54" s="6">
        <v>6</v>
      </c>
      <c r="Q54" s="6"/>
      <c r="R54" s="6">
        <v>5</v>
      </c>
      <c r="S54" s="1"/>
      <c r="T54" s="1"/>
      <c r="U54" s="1">
        <f>SUM(D54:R54)</f>
        <v>21</v>
      </c>
      <c r="V54" s="1"/>
      <c r="W54" s="1"/>
      <c r="X54" s="1"/>
      <c r="Y54" s="1"/>
      <c r="Z54" s="1"/>
      <c r="AA54" s="1"/>
      <c r="AB54" s="1"/>
      <c r="AC54" s="1"/>
      <c r="AD54" s="1"/>
      <c r="AE54" s="1"/>
      <c r="AF54" s="29" t="s">
        <v>138</v>
      </c>
    </row>
    <row r="55" spans="2:32" ht="15.95" customHeight="1" thickBot="1" x14ac:dyDescent="0.3">
      <c r="B55" s="44"/>
      <c r="C55" s="35" t="s">
        <v>16</v>
      </c>
      <c r="D55" s="6"/>
      <c r="E55" s="6"/>
      <c r="F55" s="27">
        <v>3</v>
      </c>
      <c r="G55" s="6"/>
      <c r="H55" s="6"/>
      <c r="I55" s="6"/>
      <c r="J55" s="6"/>
      <c r="K55" s="6"/>
      <c r="L55" s="6">
        <v>4</v>
      </c>
      <c r="M55" s="6"/>
      <c r="N55" s="6">
        <v>1</v>
      </c>
      <c r="O55" s="6">
        <v>1</v>
      </c>
      <c r="P55" s="6">
        <v>2</v>
      </c>
      <c r="Q55" s="6"/>
      <c r="R55" s="6">
        <v>7</v>
      </c>
      <c r="S55" s="1"/>
      <c r="T55" s="1"/>
      <c r="U55" s="1"/>
      <c r="V55" s="1">
        <f>SUM(D55:R55)</f>
        <v>18</v>
      </c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2:32" ht="15.95" customHeight="1" thickBot="1" x14ac:dyDescent="0.3">
      <c r="B56" s="44"/>
      <c r="C56" s="35" t="s">
        <v>17</v>
      </c>
      <c r="D56" s="6"/>
      <c r="E56" s="6"/>
      <c r="F56" s="27" t="s">
        <v>33</v>
      </c>
      <c r="G56" s="6"/>
      <c r="H56" s="6"/>
      <c r="I56" s="6"/>
      <c r="J56" s="6"/>
      <c r="K56" s="6"/>
      <c r="L56" s="6">
        <v>4</v>
      </c>
      <c r="M56" s="6"/>
      <c r="N56" s="6">
        <v>3</v>
      </c>
      <c r="O56" s="6">
        <v>3</v>
      </c>
      <c r="P56" s="6">
        <v>6</v>
      </c>
      <c r="Q56" s="6"/>
      <c r="R56" s="6">
        <v>12</v>
      </c>
      <c r="S56" s="1"/>
      <c r="T56" s="1"/>
      <c r="U56" s="1"/>
      <c r="V56" s="1"/>
      <c r="W56" s="1">
        <f>SUM(D56:R56)</f>
        <v>28</v>
      </c>
      <c r="X56" s="1"/>
      <c r="Y56" s="1"/>
      <c r="Z56" s="1"/>
      <c r="AA56" s="1"/>
      <c r="AB56" s="1"/>
      <c r="AC56" s="1"/>
      <c r="AD56" s="1"/>
      <c r="AE56" s="1"/>
      <c r="AF56" s="1"/>
    </row>
    <row r="57" spans="2:32" ht="15.95" customHeight="1" thickBot="1" x14ac:dyDescent="0.3">
      <c r="B57" s="44"/>
      <c r="C57" s="35" t="s">
        <v>18</v>
      </c>
      <c r="D57" s="6"/>
      <c r="E57" s="6"/>
      <c r="F57" s="27">
        <v>3</v>
      </c>
      <c r="G57" s="6"/>
      <c r="H57" s="6"/>
      <c r="I57" s="6"/>
      <c r="J57" s="6"/>
      <c r="K57" s="6"/>
      <c r="L57" s="6">
        <v>4</v>
      </c>
      <c r="M57" s="6"/>
      <c r="N57" s="6">
        <v>1</v>
      </c>
      <c r="O57" s="6">
        <v>2</v>
      </c>
      <c r="P57" s="6">
        <v>2</v>
      </c>
      <c r="Q57" s="6"/>
      <c r="R57" s="6">
        <v>15</v>
      </c>
      <c r="S57" s="1"/>
      <c r="T57" s="1"/>
      <c r="U57" s="1"/>
      <c r="V57" s="1"/>
      <c r="W57" s="1"/>
      <c r="X57" s="1">
        <f>SUM(D57:W57)</f>
        <v>27</v>
      </c>
      <c r="Y57" s="1"/>
      <c r="Z57" s="1"/>
      <c r="AA57" s="1"/>
      <c r="AB57" s="1"/>
      <c r="AC57" s="1"/>
      <c r="AD57" s="1"/>
      <c r="AE57" s="1"/>
      <c r="AF57" s="1"/>
    </row>
    <row r="58" spans="2:32" ht="15.95" customHeight="1" thickBot="1" x14ac:dyDescent="0.3">
      <c r="B58" s="44"/>
      <c r="C58" s="35" t="s">
        <v>19</v>
      </c>
      <c r="D58" s="6"/>
      <c r="E58" s="6"/>
      <c r="F58" s="27">
        <v>8</v>
      </c>
      <c r="G58" s="6"/>
      <c r="H58" s="6"/>
      <c r="I58" s="6"/>
      <c r="J58" s="6"/>
      <c r="K58" s="6"/>
      <c r="L58" s="6">
        <v>5</v>
      </c>
      <c r="M58" s="6"/>
      <c r="N58" s="6">
        <v>2</v>
      </c>
      <c r="O58" s="6">
        <v>2</v>
      </c>
      <c r="P58" s="6">
        <v>15</v>
      </c>
      <c r="Q58" s="6"/>
      <c r="R58" s="6">
        <v>12</v>
      </c>
      <c r="S58" s="1"/>
      <c r="T58" s="1"/>
      <c r="U58" s="1"/>
      <c r="V58" s="1"/>
      <c r="W58" s="1"/>
      <c r="X58" s="1"/>
      <c r="Y58" s="1">
        <f>SUM(D58:R58)</f>
        <v>44</v>
      </c>
      <c r="Z58" s="1"/>
      <c r="AA58" s="1"/>
      <c r="AB58" s="1"/>
      <c r="AC58" s="1"/>
      <c r="AD58" s="1"/>
      <c r="AE58" s="1"/>
      <c r="AF58" s="1" t="s">
        <v>139</v>
      </c>
    </row>
    <row r="59" spans="2:32" ht="15.95" customHeight="1" thickBot="1" x14ac:dyDescent="0.3">
      <c r="B59" s="44"/>
      <c r="C59" s="35" t="s">
        <v>20</v>
      </c>
      <c r="D59" s="6"/>
      <c r="E59" s="6"/>
      <c r="F59" s="27" t="s">
        <v>33</v>
      </c>
      <c r="G59" s="6"/>
      <c r="H59" s="6"/>
      <c r="I59" s="6"/>
      <c r="J59" s="6"/>
      <c r="K59" s="6"/>
      <c r="L59" s="6">
        <v>1</v>
      </c>
      <c r="M59" s="6"/>
      <c r="N59" s="6">
        <v>1</v>
      </c>
      <c r="O59" s="6">
        <v>2</v>
      </c>
      <c r="P59" s="6">
        <v>0</v>
      </c>
      <c r="Q59" s="6"/>
      <c r="R59" s="6">
        <v>7</v>
      </c>
      <c r="S59" s="1"/>
      <c r="T59" s="1"/>
      <c r="U59" s="1"/>
      <c r="V59" s="1"/>
      <c r="W59" s="1"/>
      <c r="X59" s="1"/>
      <c r="Y59" s="1"/>
      <c r="Z59" s="1">
        <f>SUM(D59:R59)</f>
        <v>11</v>
      </c>
      <c r="AA59" s="1"/>
      <c r="AB59" s="1"/>
      <c r="AC59" s="1"/>
      <c r="AD59" s="1"/>
      <c r="AE59" s="1"/>
      <c r="AF59" s="1"/>
    </row>
    <row r="60" spans="2:32" ht="15.95" customHeight="1" thickBot="1" x14ac:dyDescent="0.3">
      <c r="B60" s="44"/>
      <c r="C60" s="35" t="s">
        <v>21</v>
      </c>
      <c r="D60" s="6"/>
      <c r="E60" s="6"/>
      <c r="F60" s="27" t="s">
        <v>33</v>
      </c>
      <c r="G60" s="6"/>
      <c r="H60" s="6"/>
      <c r="I60" s="6"/>
      <c r="J60" s="6"/>
      <c r="K60" s="6"/>
      <c r="L60" s="6">
        <v>5</v>
      </c>
      <c r="M60" s="6"/>
      <c r="N60" s="6">
        <v>2</v>
      </c>
      <c r="O60" s="6">
        <v>5</v>
      </c>
      <c r="P60" s="6">
        <v>15</v>
      </c>
      <c r="Q60" s="6"/>
      <c r="R60" s="6">
        <v>21</v>
      </c>
      <c r="S60" s="1"/>
      <c r="T60" s="1"/>
      <c r="U60" s="1"/>
      <c r="V60" s="1"/>
      <c r="W60" s="1"/>
      <c r="X60" s="1"/>
      <c r="Y60" s="1"/>
      <c r="Z60" s="1"/>
      <c r="AA60" s="1">
        <f>SUM(D60:R60)</f>
        <v>48</v>
      </c>
      <c r="AB60" s="1"/>
      <c r="AC60" s="1"/>
      <c r="AD60" s="1"/>
      <c r="AE60" s="1"/>
      <c r="AF60" s="1" t="s">
        <v>49</v>
      </c>
    </row>
    <row r="61" spans="2:32" ht="15.95" customHeight="1" thickBot="1" x14ac:dyDescent="0.3">
      <c r="B61" s="44"/>
      <c r="C61" s="35" t="s">
        <v>22</v>
      </c>
      <c r="D61" s="6"/>
      <c r="E61" s="6"/>
      <c r="F61" s="27" t="s">
        <v>33</v>
      </c>
      <c r="G61" s="6"/>
      <c r="H61" s="6"/>
      <c r="I61" s="6"/>
      <c r="J61" s="6"/>
      <c r="K61" s="6"/>
      <c r="L61" s="6">
        <v>4</v>
      </c>
      <c r="M61" s="6"/>
      <c r="N61" s="6">
        <v>1</v>
      </c>
      <c r="O61" s="6">
        <v>1</v>
      </c>
      <c r="P61" s="6">
        <v>4</v>
      </c>
      <c r="Q61" s="6"/>
      <c r="R61" s="6">
        <v>0</v>
      </c>
      <c r="S61" s="1"/>
      <c r="T61" s="1"/>
      <c r="U61" s="1"/>
      <c r="V61" s="1"/>
      <c r="W61" s="1"/>
      <c r="X61" s="1"/>
      <c r="Y61" s="1"/>
      <c r="Z61" s="1"/>
      <c r="AA61" s="1"/>
      <c r="AB61" s="1">
        <f>SUM(F61:T61)</f>
        <v>10</v>
      </c>
      <c r="AC61" s="1"/>
      <c r="AD61" s="1"/>
      <c r="AE61" s="1"/>
      <c r="AF61" s="1"/>
    </row>
    <row r="62" spans="2:32" ht="15.95" customHeight="1" thickBot="1" x14ac:dyDescent="0.3">
      <c r="B62" s="44"/>
      <c r="C62" s="35" t="s">
        <v>23</v>
      </c>
      <c r="D62" s="6"/>
      <c r="E62" s="6"/>
      <c r="F62" s="27" t="s">
        <v>33</v>
      </c>
      <c r="G62" s="6"/>
      <c r="H62" s="6"/>
      <c r="I62" s="6"/>
      <c r="J62" s="6"/>
      <c r="K62" s="6"/>
      <c r="L62" s="6">
        <v>9</v>
      </c>
      <c r="M62" s="6"/>
      <c r="N62" s="6">
        <v>3</v>
      </c>
      <c r="O62" s="6">
        <v>2</v>
      </c>
      <c r="P62" s="6">
        <v>8</v>
      </c>
      <c r="Q62" s="6"/>
      <c r="R62" s="6">
        <v>22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>
        <f>SUM(F62:T62)</f>
        <v>44</v>
      </c>
      <c r="AD62" s="1"/>
      <c r="AE62" s="1"/>
      <c r="AF62" s="1"/>
    </row>
    <row r="63" spans="2:32" ht="15.95" customHeight="1" thickBot="1" x14ac:dyDescent="0.3">
      <c r="B63" s="44"/>
      <c r="C63" s="35" t="s">
        <v>47</v>
      </c>
      <c r="D63" s="6"/>
      <c r="E63" s="6"/>
      <c r="F63" s="6">
        <v>8</v>
      </c>
      <c r="G63" s="6"/>
      <c r="H63" s="6"/>
      <c r="I63" s="6"/>
      <c r="J63" s="6"/>
      <c r="K63" s="6"/>
      <c r="L63" s="6">
        <v>15</v>
      </c>
      <c r="M63" s="6">
        <v>0</v>
      </c>
      <c r="N63" s="6">
        <v>4</v>
      </c>
      <c r="O63" s="6">
        <v>7</v>
      </c>
      <c r="P63" s="6">
        <v>8</v>
      </c>
      <c r="Q63" s="6">
        <v>0</v>
      </c>
      <c r="R63" s="6">
        <v>31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>
        <f>SUM(D63:R63)</f>
        <v>73</v>
      </c>
      <c r="AE63" s="1"/>
      <c r="AF63" s="1"/>
    </row>
    <row r="64" spans="2:32" ht="15.95" customHeight="1" thickBot="1" x14ac:dyDescent="0.3">
      <c r="B64" s="44"/>
      <c r="C64" s="35" t="s">
        <v>35</v>
      </c>
      <c r="D64" s="6"/>
      <c r="E64" s="6"/>
      <c r="F64" s="6">
        <v>10</v>
      </c>
      <c r="G64" s="6"/>
      <c r="H64" s="6"/>
      <c r="I64" s="6"/>
      <c r="J64" s="6"/>
      <c r="K64" s="6"/>
      <c r="L64" s="6">
        <v>27</v>
      </c>
      <c r="M64" s="6">
        <v>0</v>
      </c>
      <c r="N64" s="6">
        <v>11</v>
      </c>
      <c r="O64" s="6">
        <v>15</v>
      </c>
      <c r="P64" s="6">
        <v>50</v>
      </c>
      <c r="Q64" s="6">
        <v>0</v>
      </c>
      <c r="R64" s="6">
        <v>72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>
        <f>SUM(D64:R64)</f>
        <v>185</v>
      </c>
      <c r="AF64" s="1"/>
    </row>
    <row r="65" spans="2:32" ht="15.95" customHeight="1" thickBot="1" x14ac:dyDescent="0.3">
      <c r="B65" s="44" t="s">
        <v>50</v>
      </c>
      <c r="C65" s="35" t="s">
        <v>32</v>
      </c>
      <c r="D65" s="6">
        <v>3</v>
      </c>
      <c r="E65" s="6"/>
      <c r="F65" s="6"/>
      <c r="G65" s="6"/>
      <c r="H65" s="6"/>
      <c r="I65" s="6"/>
      <c r="J65" s="6">
        <v>0</v>
      </c>
      <c r="K65" s="6"/>
      <c r="L65" s="6"/>
      <c r="M65" s="6"/>
      <c r="N65" s="6"/>
      <c r="O65" s="6"/>
      <c r="P65" s="6"/>
      <c r="Q65" s="6"/>
      <c r="R65" s="6"/>
      <c r="S65" s="1">
        <f>SUM(D65:R65)</f>
        <v>3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2:32" ht="15.95" customHeight="1" thickBot="1" x14ac:dyDescent="0.3">
      <c r="B66" s="44"/>
      <c r="C66" s="35" t="s">
        <v>14</v>
      </c>
      <c r="D66" s="6">
        <v>4</v>
      </c>
      <c r="E66" s="6"/>
      <c r="F66" s="6"/>
      <c r="G66" s="6"/>
      <c r="H66" s="6"/>
      <c r="I66" s="6"/>
      <c r="J66" s="6">
        <v>4</v>
      </c>
      <c r="K66" s="6"/>
      <c r="L66" s="6"/>
      <c r="M66" s="6"/>
      <c r="N66" s="6"/>
      <c r="O66" s="6"/>
      <c r="P66" s="6"/>
      <c r="Q66" s="6"/>
      <c r="R66" s="6"/>
      <c r="S66" s="1"/>
      <c r="T66" s="1">
        <f>SUM(D66:R66)</f>
        <v>8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2:32" ht="15.95" customHeight="1" thickBot="1" x14ac:dyDescent="0.3">
      <c r="B67" s="44"/>
      <c r="C67" s="35" t="s">
        <v>15</v>
      </c>
      <c r="D67" s="6">
        <v>6</v>
      </c>
      <c r="E67" s="6"/>
      <c r="F67" s="6"/>
      <c r="G67" s="6"/>
      <c r="H67" s="6"/>
      <c r="I67" s="6"/>
      <c r="J67" s="6">
        <v>4</v>
      </c>
      <c r="K67" s="6"/>
      <c r="L67" s="6"/>
      <c r="M67" s="6"/>
      <c r="N67" s="6"/>
      <c r="O67" s="6"/>
      <c r="P67" s="6"/>
      <c r="Q67" s="6"/>
      <c r="R67" s="6"/>
      <c r="S67" s="1"/>
      <c r="T67" s="1"/>
      <c r="U67" s="1">
        <f>SUM(D67:R67)</f>
        <v>10</v>
      </c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2:32" ht="15.95" customHeight="1" thickBot="1" x14ac:dyDescent="0.3">
      <c r="B68" s="44"/>
      <c r="C68" s="35" t="s">
        <v>16</v>
      </c>
      <c r="D68" s="6">
        <v>2</v>
      </c>
      <c r="E68" s="6"/>
      <c r="F68" s="6"/>
      <c r="G68" s="6"/>
      <c r="H68" s="6"/>
      <c r="I68" s="6"/>
      <c r="J68" s="6">
        <v>4</v>
      </c>
      <c r="K68" s="6"/>
      <c r="L68" s="6"/>
      <c r="M68" s="6"/>
      <c r="N68" s="6"/>
      <c r="O68" s="6"/>
      <c r="P68" s="6"/>
      <c r="Q68" s="6"/>
      <c r="R68" s="6"/>
      <c r="S68" s="1"/>
      <c r="T68" s="1"/>
      <c r="U68" s="1"/>
      <c r="V68" s="1">
        <f>SUM(D68:R68)</f>
        <v>6</v>
      </c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2:32" ht="15.95" customHeight="1" thickBot="1" x14ac:dyDescent="0.3">
      <c r="B69" s="44"/>
      <c r="C69" s="35" t="s">
        <v>17</v>
      </c>
      <c r="D69" s="6">
        <v>2</v>
      </c>
      <c r="E69" s="6"/>
      <c r="F69" s="6"/>
      <c r="G69" s="6"/>
      <c r="H69" s="6"/>
      <c r="I69" s="6"/>
      <c r="J69" s="6">
        <v>3</v>
      </c>
      <c r="K69" s="6"/>
      <c r="L69" s="6"/>
      <c r="M69" s="6"/>
      <c r="N69" s="6"/>
      <c r="O69" s="6"/>
      <c r="P69" s="6"/>
      <c r="Q69" s="6"/>
      <c r="R69" s="6"/>
      <c r="S69" s="1"/>
      <c r="T69" s="1"/>
      <c r="U69" s="1"/>
      <c r="V69" s="1"/>
      <c r="W69" s="1">
        <f>SUM(D69:R69)</f>
        <v>5</v>
      </c>
      <c r="X69" s="1"/>
      <c r="Y69" s="1"/>
      <c r="Z69" s="1"/>
      <c r="AA69" s="1"/>
      <c r="AB69" s="1"/>
      <c r="AC69" s="1"/>
      <c r="AD69" s="1"/>
      <c r="AE69" s="1"/>
      <c r="AF69" s="1"/>
    </row>
    <row r="70" spans="2:32" ht="15.95" customHeight="1" thickBot="1" x14ac:dyDescent="0.3">
      <c r="B70" s="44"/>
      <c r="C70" s="35" t="s">
        <v>18</v>
      </c>
      <c r="D70" s="6">
        <v>1</v>
      </c>
      <c r="E70" s="6"/>
      <c r="F70" s="6"/>
      <c r="G70" s="6"/>
      <c r="H70" s="6"/>
      <c r="I70" s="6"/>
      <c r="J70" s="6">
        <v>4</v>
      </c>
      <c r="K70" s="6"/>
      <c r="L70" s="6"/>
      <c r="M70" s="6"/>
      <c r="N70" s="6"/>
      <c r="O70" s="6"/>
      <c r="P70" s="6"/>
      <c r="Q70" s="6"/>
      <c r="R70" s="6"/>
      <c r="S70" s="1"/>
      <c r="T70" s="1"/>
      <c r="U70" s="1"/>
      <c r="V70" s="1"/>
      <c r="W70" s="1"/>
      <c r="X70" s="1">
        <f>SUM(D70:R70)</f>
        <v>5</v>
      </c>
      <c r="Y70" s="1"/>
      <c r="Z70" s="1"/>
      <c r="AA70" s="1"/>
      <c r="AB70" s="1"/>
      <c r="AC70" s="1"/>
      <c r="AD70" s="1"/>
      <c r="AE70" s="1"/>
      <c r="AF70" s="1"/>
    </row>
    <row r="71" spans="2:32" ht="15.95" customHeight="1" thickBot="1" x14ac:dyDescent="0.3">
      <c r="B71" s="44"/>
      <c r="C71" s="35" t="s">
        <v>19</v>
      </c>
      <c r="D71" s="6">
        <v>2</v>
      </c>
      <c r="E71" s="6"/>
      <c r="F71" s="6"/>
      <c r="G71" s="6"/>
      <c r="H71" s="6"/>
      <c r="I71" s="6"/>
      <c r="J71" s="6">
        <v>4</v>
      </c>
      <c r="K71" s="6"/>
      <c r="L71" s="6"/>
      <c r="M71" s="6"/>
      <c r="N71" s="6"/>
      <c r="O71" s="6"/>
      <c r="P71" s="6"/>
      <c r="Q71" s="6"/>
      <c r="R71" s="6"/>
      <c r="S71" s="1"/>
      <c r="T71" s="1"/>
      <c r="U71" s="1"/>
      <c r="V71" s="1"/>
      <c r="W71" s="1"/>
      <c r="X71" s="1"/>
      <c r="Y71" s="1">
        <f>SUM(D71:R71)</f>
        <v>6</v>
      </c>
      <c r="Z71" s="1"/>
      <c r="AA71" s="1"/>
      <c r="AB71" s="1"/>
      <c r="AC71" s="1"/>
      <c r="AD71" s="1"/>
      <c r="AE71" s="1"/>
      <c r="AF71" s="1"/>
    </row>
    <row r="72" spans="2:32" ht="15.95" customHeight="1" thickBot="1" x14ac:dyDescent="0.3">
      <c r="B72" s="44"/>
      <c r="C72" s="35" t="s">
        <v>20</v>
      </c>
      <c r="D72" s="6">
        <v>1</v>
      </c>
      <c r="E72" s="6"/>
      <c r="F72" s="6"/>
      <c r="G72" s="6"/>
      <c r="H72" s="6"/>
      <c r="I72" s="6"/>
      <c r="J72" s="6">
        <v>4</v>
      </c>
      <c r="K72" s="6"/>
      <c r="L72" s="6"/>
      <c r="M72" s="6"/>
      <c r="N72" s="6"/>
      <c r="O72" s="6"/>
      <c r="P72" s="6"/>
      <c r="Q72" s="6"/>
      <c r="R72" s="6"/>
      <c r="S72" s="1"/>
      <c r="T72" s="1"/>
      <c r="U72" s="1"/>
      <c r="V72" s="1"/>
      <c r="W72" s="1"/>
      <c r="X72" s="1"/>
      <c r="Y72" s="1"/>
      <c r="Z72" s="1">
        <f>SUM(D72:R72)</f>
        <v>5</v>
      </c>
      <c r="AA72" s="1"/>
      <c r="AB72" s="1"/>
      <c r="AC72" s="1"/>
      <c r="AD72" s="1"/>
      <c r="AE72" s="1"/>
      <c r="AF72" s="1"/>
    </row>
    <row r="73" spans="2:32" ht="15.95" customHeight="1" thickBot="1" x14ac:dyDescent="0.3">
      <c r="B73" s="44"/>
      <c r="C73" s="35" t="s">
        <v>21</v>
      </c>
      <c r="D73" s="6">
        <v>4</v>
      </c>
      <c r="E73" s="6"/>
      <c r="F73" s="6"/>
      <c r="G73" s="6"/>
      <c r="H73" s="6"/>
      <c r="I73" s="6"/>
      <c r="J73" s="6">
        <v>5</v>
      </c>
      <c r="K73" s="6"/>
      <c r="L73" s="6"/>
      <c r="M73" s="6"/>
      <c r="N73" s="6"/>
      <c r="O73" s="6"/>
      <c r="P73" s="6"/>
      <c r="Q73" s="6"/>
      <c r="R73" s="6"/>
      <c r="S73" s="1"/>
      <c r="T73" s="1"/>
      <c r="U73" s="1"/>
      <c r="V73" s="1"/>
      <c r="W73" s="1"/>
      <c r="X73" s="1"/>
      <c r="Y73" s="1"/>
      <c r="Z73" s="1"/>
      <c r="AA73" s="1">
        <f>SUM(D73:R73)</f>
        <v>9</v>
      </c>
      <c r="AB73" s="1"/>
      <c r="AC73" s="1"/>
      <c r="AD73" s="1"/>
      <c r="AE73" s="1"/>
      <c r="AF73" s="1"/>
    </row>
    <row r="74" spans="2:32" ht="15.95" customHeight="1" thickBot="1" x14ac:dyDescent="0.3">
      <c r="B74" s="44"/>
      <c r="C74" s="35" t="s">
        <v>22</v>
      </c>
      <c r="D74" s="6"/>
      <c r="E74" s="6"/>
      <c r="F74" s="6"/>
      <c r="G74" s="6"/>
      <c r="H74" s="6"/>
      <c r="I74" s="6"/>
      <c r="J74" s="6">
        <v>4</v>
      </c>
      <c r="K74" s="6"/>
      <c r="L74" s="6"/>
      <c r="M74" s="6"/>
      <c r="N74" s="6"/>
      <c r="O74" s="6"/>
      <c r="P74" s="6"/>
      <c r="Q74" s="6"/>
      <c r="R74" s="6"/>
      <c r="S74" s="1"/>
      <c r="T74" s="1"/>
      <c r="U74" s="1"/>
      <c r="V74" s="1"/>
      <c r="W74" s="1"/>
      <c r="X74" s="1"/>
      <c r="Y74" s="1"/>
      <c r="Z74" s="1"/>
      <c r="AA74" s="1"/>
      <c r="AB74" s="1">
        <f>SUM(F74:T74)</f>
        <v>4</v>
      </c>
      <c r="AC74" s="1"/>
      <c r="AD74" s="1"/>
      <c r="AE74" s="1"/>
      <c r="AF74" s="1"/>
    </row>
    <row r="75" spans="2:32" ht="15.95" customHeight="1" thickBot="1" x14ac:dyDescent="0.3">
      <c r="B75" s="44"/>
      <c r="C75" s="35" t="s">
        <v>23</v>
      </c>
      <c r="D75" s="6"/>
      <c r="E75" s="6"/>
      <c r="F75" s="6"/>
      <c r="G75" s="6"/>
      <c r="H75" s="6"/>
      <c r="I75" s="6"/>
      <c r="J75" s="6">
        <v>4</v>
      </c>
      <c r="K75" s="6"/>
      <c r="L75" s="6"/>
      <c r="M75" s="6"/>
      <c r="N75" s="6"/>
      <c r="O75" s="6"/>
      <c r="P75" s="6"/>
      <c r="Q75" s="6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>
        <f>SUM(F75:T75)</f>
        <v>4</v>
      </c>
      <c r="AD75" s="1"/>
      <c r="AE75" s="1"/>
      <c r="AF75" s="1"/>
    </row>
    <row r="76" spans="2:32" ht="15.95" customHeight="1" thickBot="1" x14ac:dyDescent="0.3">
      <c r="B76" s="44"/>
      <c r="C76" s="35" t="s">
        <v>47</v>
      </c>
      <c r="D76" s="6">
        <v>8</v>
      </c>
      <c r="E76" s="6"/>
      <c r="F76" s="6"/>
      <c r="G76" s="6"/>
      <c r="H76" s="6"/>
      <c r="I76" s="6"/>
      <c r="J76" s="6">
        <v>20</v>
      </c>
      <c r="K76" s="6"/>
      <c r="L76" s="6"/>
      <c r="M76" s="6"/>
      <c r="N76" s="6"/>
      <c r="O76" s="6"/>
      <c r="P76" s="6"/>
      <c r="Q76" s="6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>
        <f>SUM(D76:R76)</f>
        <v>28</v>
      </c>
      <c r="AE76" s="1"/>
      <c r="AF76" s="1"/>
    </row>
    <row r="77" spans="2:32" ht="15.95" customHeight="1" thickBot="1" x14ac:dyDescent="0.3">
      <c r="B77" s="44"/>
      <c r="C77" s="35" t="s">
        <v>35</v>
      </c>
      <c r="D77" s="6">
        <v>14</v>
      </c>
      <c r="E77" s="6"/>
      <c r="F77" s="6"/>
      <c r="G77" s="6"/>
      <c r="H77" s="6"/>
      <c r="I77" s="6"/>
      <c r="J77" s="6">
        <v>20</v>
      </c>
      <c r="K77" s="6"/>
      <c r="L77" s="6"/>
      <c r="M77" s="6"/>
      <c r="N77" s="6"/>
      <c r="O77" s="6"/>
      <c r="P77" s="6"/>
      <c r="Q77" s="6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>
        <f>SUM(D77:R77)</f>
        <v>34</v>
      </c>
      <c r="AF77" s="1"/>
    </row>
    <row r="78" spans="2:32" ht="15.95" customHeight="1" thickBot="1" x14ac:dyDescent="0.3">
      <c r="B78" s="44" t="s">
        <v>51</v>
      </c>
      <c r="C78" s="35" t="s">
        <v>32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>
        <v>0</v>
      </c>
      <c r="R78" s="6"/>
      <c r="S78" s="1">
        <f>SUM(D78:R78)</f>
        <v>0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2:32" ht="15.95" customHeight="1" thickBot="1" x14ac:dyDescent="0.3">
      <c r="B79" s="44"/>
      <c r="C79" s="35" t="s">
        <v>14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>
        <v>4</v>
      </c>
      <c r="R79" s="6"/>
      <c r="S79" s="1"/>
      <c r="T79" s="1">
        <f>SUM(D79:R79)</f>
        <v>4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2:32" ht="15.95" customHeight="1" thickBot="1" x14ac:dyDescent="0.3">
      <c r="B80" s="44"/>
      <c r="C80" s="35" t="s">
        <v>15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>
        <v>3</v>
      </c>
      <c r="R80" s="6"/>
      <c r="S80" s="1"/>
      <c r="T80" s="1"/>
      <c r="U80" s="1">
        <f>SUM(D80:R80)</f>
        <v>3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2:32" ht="15.95" customHeight="1" thickBot="1" x14ac:dyDescent="0.3">
      <c r="B81" s="44"/>
      <c r="C81" s="35" t="s">
        <v>16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>
        <v>6</v>
      </c>
      <c r="R81" s="6"/>
      <c r="S81" s="1"/>
      <c r="T81" s="1"/>
      <c r="U81" s="1"/>
      <c r="V81" s="1">
        <f>SUM(D81:R81)</f>
        <v>6</v>
      </c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2:32" ht="15.95" customHeight="1" thickBot="1" x14ac:dyDescent="0.3">
      <c r="B82" s="44"/>
      <c r="C82" s="35" t="s">
        <v>17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>
        <v>9</v>
      </c>
      <c r="R82" s="6"/>
      <c r="S82" s="1"/>
      <c r="T82" s="1"/>
      <c r="U82" s="1"/>
      <c r="V82" s="1"/>
      <c r="W82" s="1">
        <f>SUM(D82:R82)</f>
        <v>9</v>
      </c>
      <c r="X82" s="1"/>
      <c r="Y82" s="1"/>
      <c r="Z82" s="1"/>
      <c r="AA82" s="1"/>
      <c r="AB82" s="1"/>
      <c r="AC82" s="1"/>
      <c r="AD82" s="1"/>
      <c r="AE82" s="1"/>
      <c r="AF82" s="1" t="s">
        <v>140</v>
      </c>
    </row>
    <row r="83" spans="2:32" ht="15.95" customHeight="1" thickBot="1" x14ac:dyDescent="0.3">
      <c r="B83" s="44"/>
      <c r="C83" s="35" t="s">
        <v>18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>
        <v>6</v>
      </c>
      <c r="R83" s="6"/>
      <c r="S83" s="1"/>
      <c r="T83" s="1"/>
      <c r="U83" s="1"/>
      <c r="V83" s="1"/>
      <c r="W83" s="1"/>
      <c r="X83" s="1">
        <f>SUM(D83:R83)</f>
        <v>6</v>
      </c>
      <c r="Y83" s="1"/>
      <c r="Z83" s="1"/>
      <c r="AA83" s="1"/>
      <c r="AB83" s="1"/>
      <c r="AC83" s="1"/>
      <c r="AD83" s="1"/>
      <c r="AE83" s="1"/>
      <c r="AF83" s="1"/>
    </row>
    <row r="84" spans="2:32" ht="15.95" customHeight="1" thickBot="1" x14ac:dyDescent="0.3">
      <c r="B84" s="44"/>
      <c r="C84" s="35" t="s">
        <v>19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>
        <v>8</v>
      </c>
      <c r="R84" s="6"/>
      <c r="S84" s="1"/>
      <c r="T84" s="1"/>
      <c r="U84" s="1"/>
      <c r="V84" s="1"/>
      <c r="W84" s="1"/>
      <c r="X84" s="1"/>
      <c r="Y84" s="1">
        <f>SUM(D84:R84)</f>
        <v>8</v>
      </c>
      <c r="Z84" s="1"/>
      <c r="AA84" s="1"/>
      <c r="AB84" s="1"/>
      <c r="AC84" s="1"/>
      <c r="AD84" s="1"/>
      <c r="AE84" s="1"/>
      <c r="AF84" s="1"/>
    </row>
    <row r="85" spans="2:32" ht="15.95" customHeight="1" thickBot="1" x14ac:dyDescent="0.3">
      <c r="B85" s="44"/>
      <c r="C85" s="35" t="s">
        <v>20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>
        <v>15</v>
      </c>
      <c r="R85" s="6"/>
      <c r="S85" s="1"/>
      <c r="T85" s="1"/>
      <c r="U85" s="1"/>
      <c r="V85" s="1"/>
      <c r="W85" s="1"/>
      <c r="X85" s="1"/>
      <c r="Y85" s="1"/>
      <c r="Z85" s="1">
        <f>SUM(D85:R85)</f>
        <v>15</v>
      </c>
      <c r="AA85" s="1"/>
      <c r="AB85" s="1"/>
      <c r="AC85" s="1"/>
      <c r="AD85" s="1"/>
      <c r="AE85" s="1"/>
      <c r="AF85" s="1"/>
    </row>
    <row r="86" spans="2:32" ht="15.95" customHeight="1" thickBot="1" x14ac:dyDescent="0.3">
      <c r="B86" s="44"/>
      <c r="C86" s="35" t="s">
        <v>21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>
        <v>7</v>
      </c>
      <c r="R86" s="6"/>
      <c r="S86" s="1"/>
      <c r="T86" s="1"/>
      <c r="U86" s="1"/>
      <c r="V86" s="1"/>
      <c r="W86" s="1"/>
      <c r="X86" s="1"/>
      <c r="Y86" s="1"/>
      <c r="Z86" s="1"/>
      <c r="AA86" s="1">
        <f>SUM(D86:R86)</f>
        <v>7</v>
      </c>
      <c r="AB86" s="1"/>
      <c r="AC86" s="1"/>
      <c r="AD86" s="1"/>
      <c r="AE86" s="1"/>
      <c r="AF86" s="1"/>
    </row>
    <row r="87" spans="2:32" ht="15.95" customHeight="1" thickBot="1" x14ac:dyDescent="0.3">
      <c r="B87" s="44"/>
      <c r="C87" s="35" t="s">
        <v>22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>
        <v>20</v>
      </c>
      <c r="R87" s="6"/>
      <c r="S87" s="1"/>
      <c r="T87" s="1"/>
      <c r="U87" s="1"/>
      <c r="V87" s="1"/>
      <c r="W87" s="1"/>
      <c r="X87" s="1"/>
      <c r="Y87" s="1"/>
      <c r="Z87" s="1"/>
      <c r="AA87" s="1"/>
      <c r="AB87" s="1">
        <f>SUM(F87:T87)</f>
        <v>20</v>
      </c>
      <c r="AC87" s="1"/>
      <c r="AD87" s="1"/>
      <c r="AE87" s="1"/>
      <c r="AF87" s="1"/>
    </row>
    <row r="88" spans="2:32" ht="15.95" customHeight="1" thickBot="1" x14ac:dyDescent="0.3">
      <c r="B88" s="44"/>
      <c r="C88" s="35" t="s">
        <v>23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>
        <v>5</v>
      </c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>
        <f>SUM(F88:T88)</f>
        <v>5</v>
      </c>
      <c r="AD88" s="1"/>
      <c r="AE88" s="1"/>
      <c r="AF88" s="1"/>
    </row>
    <row r="89" spans="2:32" ht="15.95" customHeight="1" thickBot="1" x14ac:dyDescent="0.3">
      <c r="B89" s="44"/>
      <c r="C89" s="35" t="s">
        <v>47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>
        <v>51</v>
      </c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>
        <f>SUM(D89:R89)</f>
        <v>51</v>
      </c>
      <c r="AE89" s="1"/>
      <c r="AF89" s="1"/>
    </row>
    <row r="90" spans="2:32" ht="15.95" customHeight="1" thickBot="1" x14ac:dyDescent="0.3">
      <c r="B90" s="44"/>
      <c r="C90" s="35" t="s">
        <v>35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>
        <v>32</v>
      </c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>
        <f>SUM(D90:R90)</f>
        <v>32</v>
      </c>
      <c r="AF90" s="1"/>
    </row>
    <row r="91" spans="2:32" ht="15.95" customHeight="1" thickBot="1" x14ac:dyDescent="0.3">
      <c r="B91" s="44" t="s">
        <v>52</v>
      </c>
      <c r="C91" s="35" t="s">
        <v>32</v>
      </c>
      <c r="D91" s="6">
        <v>8</v>
      </c>
      <c r="E91" s="6">
        <v>1</v>
      </c>
      <c r="F91" s="6"/>
      <c r="G91" s="6">
        <v>0</v>
      </c>
      <c r="H91" s="6"/>
      <c r="I91" s="6">
        <v>5</v>
      </c>
      <c r="J91" s="6">
        <v>0</v>
      </c>
      <c r="K91" s="6">
        <v>0</v>
      </c>
      <c r="L91" s="6"/>
      <c r="M91" s="6"/>
      <c r="N91" s="6">
        <v>0</v>
      </c>
      <c r="O91" s="6">
        <v>0</v>
      </c>
      <c r="P91" s="6"/>
      <c r="Q91" s="6"/>
      <c r="R91" s="6"/>
      <c r="S91" s="1">
        <f>SUM(D91:R91)</f>
        <v>14</v>
      </c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2:32" ht="15.95" customHeight="1" thickBot="1" x14ac:dyDescent="0.3">
      <c r="B92" s="44"/>
      <c r="C92" s="35" t="s">
        <v>14</v>
      </c>
      <c r="D92" s="6">
        <v>10</v>
      </c>
      <c r="E92" s="6">
        <v>3</v>
      </c>
      <c r="F92" s="6"/>
      <c r="G92" s="6">
        <v>0</v>
      </c>
      <c r="H92" s="6"/>
      <c r="I92" s="6">
        <v>8</v>
      </c>
      <c r="J92" s="6">
        <v>8</v>
      </c>
      <c r="K92" s="6">
        <v>0</v>
      </c>
      <c r="L92" s="6"/>
      <c r="M92" s="6"/>
      <c r="N92" s="6">
        <v>9</v>
      </c>
      <c r="O92" s="6">
        <v>6</v>
      </c>
      <c r="P92" s="6"/>
      <c r="Q92" s="6"/>
      <c r="R92" s="6"/>
      <c r="S92" s="1"/>
      <c r="T92" s="1">
        <f>SUM(D92:R92)</f>
        <v>44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2:32" ht="15.95" customHeight="1" thickBot="1" x14ac:dyDescent="0.3">
      <c r="B93" s="44"/>
      <c r="C93" s="35" t="s">
        <v>15</v>
      </c>
      <c r="D93" s="6">
        <v>10</v>
      </c>
      <c r="E93" s="6">
        <v>1</v>
      </c>
      <c r="F93" s="6"/>
      <c r="G93" s="6">
        <v>1</v>
      </c>
      <c r="H93" s="6"/>
      <c r="I93" s="6">
        <v>13</v>
      </c>
      <c r="J93" s="6">
        <v>8</v>
      </c>
      <c r="K93" s="6">
        <v>0</v>
      </c>
      <c r="L93" s="6"/>
      <c r="M93" s="6"/>
      <c r="N93" s="6">
        <v>10</v>
      </c>
      <c r="O93" s="6">
        <v>6</v>
      </c>
      <c r="P93" s="6"/>
      <c r="Q93" s="6"/>
      <c r="R93" s="6"/>
      <c r="S93" s="1"/>
      <c r="T93" s="1"/>
      <c r="U93" s="1">
        <f>SUM(D93:R93)</f>
        <v>49</v>
      </c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 t="s">
        <v>122</v>
      </c>
    </row>
    <row r="94" spans="2:32" ht="15.95" customHeight="1" thickBot="1" x14ac:dyDescent="0.3">
      <c r="B94" s="44"/>
      <c r="C94" s="35" t="s">
        <v>16</v>
      </c>
      <c r="D94" s="27" t="s">
        <v>33</v>
      </c>
      <c r="E94" s="6">
        <v>4</v>
      </c>
      <c r="F94" s="6"/>
      <c r="G94" s="6">
        <v>1</v>
      </c>
      <c r="H94" s="6"/>
      <c r="I94" s="6">
        <v>5</v>
      </c>
      <c r="J94" s="6">
        <v>8</v>
      </c>
      <c r="K94" s="6" t="s">
        <v>53</v>
      </c>
      <c r="L94" s="6"/>
      <c r="M94" s="6"/>
      <c r="N94" s="6">
        <v>9</v>
      </c>
      <c r="O94" s="6">
        <v>12</v>
      </c>
      <c r="P94" s="6"/>
      <c r="Q94" s="6"/>
      <c r="R94" s="6"/>
      <c r="S94" s="1"/>
      <c r="T94" s="1"/>
      <c r="U94" s="1"/>
      <c r="V94" s="1">
        <f>SUM(D94:R94)</f>
        <v>39</v>
      </c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2:32" ht="15.95" customHeight="1" thickBot="1" x14ac:dyDescent="0.3">
      <c r="B95" s="44"/>
      <c r="C95" s="35" t="s">
        <v>17</v>
      </c>
      <c r="D95" s="27" t="s">
        <v>33</v>
      </c>
      <c r="E95" s="6">
        <v>3</v>
      </c>
      <c r="F95" s="6"/>
      <c r="G95" s="6">
        <v>10</v>
      </c>
      <c r="H95" s="6"/>
      <c r="I95" s="6">
        <v>12</v>
      </c>
      <c r="J95" s="6">
        <v>9</v>
      </c>
      <c r="K95" s="6" t="s">
        <v>53</v>
      </c>
      <c r="L95" s="6"/>
      <c r="M95" s="6"/>
      <c r="N95" s="6">
        <v>14</v>
      </c>
      <c r="O95" s="6">
        <v>7</v>
      </c>
      <c r="P95" s="6"/>
      <c r="Q95" s="6"/>
      <c r="R95" s="6"/>
      <c r="S95" s="1"/>
      <c r="T95" s="1"/>
      <c r="U95" s="1"/>
      <c r="V95" s="1"/>
      <c r="W95" s="1">
        <f>SUM(D95:R95)</f>
        <v>55</v>
      </c>
      <c r="X95" s="1"/>
      <c r="Y95" s="1"/>
      <c r="Z95" s="1"/>
      <c r="AA95" s="1"/>
      <c r="AB95" s="1"/>
      <c r="AC95" s="1"/>
      <c r="AD95" s="1"/>
      <c r="AE95" s="1"/>
      <c r="AF95" s="1" t="s">
        <v>121</v>
      </c>
    </row>
    <row r="96" spans="2:32" ht="15.95" customHeight="1" thickBot="1" x14ac:dyDescent="0.3">
      <c r="B96" s="44"/>
      <c r="C96" s="35" t="s">
        <v>18</v>
      </c>
      <c r="D96" s="6">
        <v>7</v>
      </c>
      <c r="E96" s="6">
        <v>1</v>
      </c>
      <c r="F96" s="6"/>
      <c r="G96" s="6">
        <v>1</v>
      </c>
      <c r="H96" s="6"/>
      <c r="I96" s="6">
        <v>5</v>
      </c>
      <c r="J96" s="6">
        <v>3</v>
      </c>
      <c r="K96" s="6" t="s">
        <v>53</v>
      </c>
      <c r="L96" s="6"/>
      <c r="M96" s="6"/>
      <c r="N96" s="6">
        <v>9</v>
      </c>
      <c r="O96" s="6">
        <v>8</v>
      </c>
      <c r="P96" s="6"/>
      <c r="Q96" s="6"/>
      <c r="R96" s="6"/>
      <c r="S96" s="1"/>
      <c r="T96" s="1"/>
      <c r="U96" s="1"/>
      <c r="V96" s="1"/>
      <c r="W96" s="1"/>
      <c r="X96" s="1">
        <f>SUM(D96:R96)</f>
        <v>34</v>
      </c>
      <c r="Y96" s="1"/>
      <c r="Z96" s="1"/>
      <c r="AA96" s="1"/>
      <c r="AB96" s="1"/>
      <c r="AC96" s="1"/>
      <c r="AD96" s="1"/>
      <c r="AE96" s="1"/>
      <c r="AF96" s="1"/>
    </row>
    <row r="97" spans="2:32" ht="15.95" customHeight="1" thickBot="1" x14ac:dyDescent="0.3">
      <c r="B97" s="44"/>
      <c r="C97" s="35" t="s">
        <v>19</v>
      </c>
      <c r="D97" s="6">
        <v>8</v>
      </c>
      <c r="E97" s="6">
        <v>1</v>
      </c>
      <c r="F97" s="6"/>
      <c r="G97" s="6">
        <v>1</v>
      </c>
      <c r="H97" s="6"/>
      <c r="I97" s="6">
        <v>17</v>
      </c>
      <c r="J97" s="6">
        <v>3</v>
      </c>
      <c r="K97" s="6" t="s">
        <v>53</v>
      </c>
      <c r="L97" s="6"/>
      <c r="M97" s="6"/>
      <c r="N97" s="6">
        <v>16</v>
      </c>
      <c r="O97" s="6">
        <v>11</v>
      </c>
      <c r="P97" s="6"/>
      <c r="Q97" s="6"/>
      <c r="R97" s="6"/>
      <c r="S97" s="1"/>
      <c r="T97" s="1"/>
      <c r="U97" s="1"/>
      <c r="V97" s="1"/>
      <c r="W97" s="1"/>
      <c r="X97" s="1"/>
      <c r="Y97" s="1">
        <f>SUM(D97:R97)</f>
        <v>57</v>
      </c>
      <c r="Z97" s="1"/>
      <c r="AA97" s="1"/>
      <c r="AB97" s="1"/>
      <c r="AC97" s="1"/>
      <c r="AD97" s="1"/>
      <c r="AE97" s="1"/>
      <c r="AF97" s="1"/>
    </row>
    <row r="98" spans="2:32" ht="15.95" customHeight="1" thickBot="1" x14ac:dyDescent="0.3">
      <c r="B98" s="44"/>
      <c r="C98" s="35" t="s">
        <v>20</v>
      </c>
      <c r="D98" s="6">
        <v>11</v>
      </c>
      <c r="E98" s="6">
        <v>2</v>
      </c>
      <c r="F98" s="6"/>
      <c r="G98" s="6">
        <v>7</v>
      </c>
      <c r="H98" s="6"/>
      <c r="I98" s="6">
        <v>5</v>
      </c>
      <c r="J98" s="6">
        <v>8</v>
      </c>
      <c r="K98" s="6" t="s">
        <v>53</v>
      </c>
      <c r="L98" s="6"/>
      <c r="M98" s="6"/>
      <c r="N98" s="6">
        <v>4</v>
      </c>
      <c r="O98" s="6">
        <v>8</v>
      </c>
      <c r="P98" s="6"/>
      <c r="Q98" s="6"/>
      <c r="R98" s="6"/>
      <c r="S98" s="1"/>
      <c r="T98" s="1"/>
      <c r="U98" s="1"/>
      <c r="V98" s="1"/>
      <c r="W98" s="1"/>
      <c r="X98" s="1"/>
      <c r="Y98" s="1"/>
      <c r="Z98" s="1">
        <f>SUM(D98:R98)</f>
        <v>45</v>
      </c>
      <c r="AA98" s="1"/>
      <c r="AB98" s="1"/>
      <c r="AC98" s="1"/>
      <c r="AD98" s="1"/>
      <c r="AE98" s="1"/>
      <c r="AF98" s="1"/>
    </row>
    <row r="99" spans="2:32" ht="15.95" customHeight="1" thickBot="1" x14ac:dyDescent="0.3">
      <c r="B99" s="44"/>
      <c r="C99" s="35" t="s">
        <v>21</v>
      </c>
      <c r="D99" s="6">
        <v>7</v>
      </c>
      <c r="E99" s="6">
        <v>2</v>
      </c>
      <c r="F99" s="6"/>
      <c r="G99" s="6">
        <v>6</v>
      </c>
      <c r="H99" s="6"/>
      <c r="I99" s="6">
        <v>6</v>
      </c>
      <c r="J99" s="6">
        <v>16</v>
      </c>
      <c r="K99" s="6" t="s">
        <v>53</v>
      </c>
      <c r="L99" s="6"/>
      <c r="M99" s="6"/>
      <c r="N99" s="6">
        <v>6</v>
      </c>
      <c r="O99" s="6">
        <v>9</v>
      </c>
      <c r="P99" s="6"/>
      <c r="Q99" s="6"/>
      <c r="R99" s="6"/>
      <c r="S99" s="1"/>
      <c r="T99" s="1"/>
      <c r="U99" s="1"/>
      <c r="V99" s="1"/>
      <c r="W99" s="1"/>
      <c r="X99" s="1"/>
      <c r="Y99" s="1"/>
      <c r="Z99" s="1"/>
      <c r="AA99" s="1">
        <f>SUM(D99:R99)</f>
        <v>52</v>
      </c>
      <c r="AB99" s="1"/>
      <c r="AC99" s="1"/>
      <c r="AD99" s="1"/>
      <c r="AE99" s="1"/>
      <c r="AF99" s="1"/>
    </row>
    <row r="100" spans="2:32" ht="15.95" customHeight="1" thickBot="1" x14ac:dyDescent="0.3">
      <c r="B100" s="44"/>
      <c r="C100" s="35" t="s">
        <v>22</v>
      </c>
      <c r="D100" s="6">
        <v>3</v>
      </c>
      <c r="E100" s="6">
        <v>2</v>
      </c>
      <c r="F100" s="6"/>
      <c r="G100" s="6">
        <v>4</v>
      </c>
      <c r="H100" s="6"/>
      <c r="I100" s="6">
        <v>5</v>
      </c>
      <c r="J100" s="6">
        <v>6</v>
      </c>
      <c r="K100" s="6" t="s">
        <v>53</v>
      </c>
      <c r="L100" s="6"/>
      <c r="M100" s="6"/>
      <c r="N100" s="6">
        <v>9</v>
      </c>
      <c r="O100" s="6">
        <v>6</v>
      </c>
      <c r="P100" s="6"/>
      <c r="Q100" s="6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>
        <f>SUM(F100:T100)</f>
        <v>30</v>
      </c>
      <c r="AC100" s="1"/>
      <c r="AD100" s="1"/>
      <c r="AE100" s="1"/>
      <c r="AF100" s="1"/>
    </row>
    <row r="101" spans="2:32" ht="15.95" customHeight="1" thickBot="1" x14ac:dyDescent="0.3">
      <c r="B101" s="44"/>
      <c r="C101" s="35" t="s">
        <v>23</v>
      </c>
      <c r="D101" s="6">
        <v>3</v>
      </c>
      <c r="E101" s="6">
        <v>1</v>
      </c>
      <c r="F101" s="6"/>
      <c r="G101" s="6">
        <v>1</v>
      </c>
      <c r="H101" s="6"/>
      <c r="I101" s="6">
        <v>6</v>
      </c>
      <c r="J101" s="6">
        <v>9</v>
      </c>
      <c r="K101" s="6" t="s">
        <v>53</v>
      </c>
      <c r="L101" s="6"/>
      <c r="M101" s="6"/>
      <c r="N101" s="6">
        <v>5</v>
      </c>
      <c r="O101" s="6">
        <v>6</v>
      </c>
      <c r="P101" s="6"/>
      <c r="Q101" s="6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>
        <f>SUM(F101:T101)</f>
        <v>27</v>
      </c>
      <c r="AD101" s="1"/>
      <c r="AE101" s="1"/>
      <c r="AF101" s="1"/>
    </row>
    <row r="102" spans="2:32" ht="15.95" customHeight="1" thickBot="1" x14ac:dyDescent="0.3">
      <c r="B102" s="44"/>
      <c r="C102" s="35" t="s">
        <v>47</v>
      </c>
      <c r="D102" s="6">
        <v>31</v>
      </c>
      <c r="E102" s="6">
        <v>12</v>
      </c>
      <c r="F102" s="6"/>
      <c r="G102" s="6">
        <v>13</v>
      </c>
      <c r="H102" s="6"/>
      <c r="I102" s="6">
        <v>28</v>
      </c>
      <c r="J102" s="6">
        <v>33</v>
      </c>
      <c r="K102" s="6">
        <v>0</v>
      </c>
      <c r="L102" s="6"/>
      <c r="M102" s="6"/>
      <c r="N102" s="6">
        <v>40</v>
      </c>
      <c r="O102" s="6">
        <v>40</v>
      </c>
      <c r="P102" s="6"/>
      <c r="Q102" s="6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>
        <f>SUM(D102:R102)</f>
        <v>197</v>
      </c>
      <c r="AE102" s="1"/>
      <c r="AF102" s="1"/>
    </row>
    <row r="103" spans="2:32" ht="15.95" customHeight="1" thickBot="1" x14ac:dyDescent="0.3">
      <c r="B103" s="44"/>
      <c r="C103" s="35" t="s">
        <v>35</v>
      </c>
      <c r="D103" s="6">
        <v>28</v>
      </c>
      <c r="E103" s="6">
        <v>8</v>
      </c>
      <c r="F103" s="6"/>
      <c r="G103" s="6">
        <v>19</v>
      </c>
      <c r="H103" s="6"/>
      <c r="I103" s="6">
        <v>54</v>
      </c>
      <c r="J103" s="6">
        <v>45</v>
      </c>
      <c r="K103" s="6">
        <v>0</v>
      </c>
      <c r="L103" s="6"/>
      <c r="M103" s="6"/>
      <c r="N103" s="6">
        <v>51</v>
      </c>
      <c r="O103" s="6">
        <v>39</v>
      </c>
      <c r="P103" s="6"/>
      <c r="Q103" s="6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>
        <f>SUM(D103:R103)</f>
        <v>244</v>
      </c>
      <c r="AF103" s="1"/>
    </row>
    <row r="104" spans="2:32" ht="15.95" customHeight="1" thickBot="1" x14ac:dyDescent="0.3">
      <c r="B104" s="44" t="s">
        <v>55</v>
      </c>
      <c r="C104" s="35" t="s">
        <v>32</v>
      </c>
      <c r="D104" s="6">
        <v>2</v>
      </c>
      <c r="E104" s="6">
        <v>1</v>
      </c>
      <c r="F104" s="6">
        <v>6</v>
      </c>
      <c r="G104" s="6"/>
      <c r="H104" s="6"/>
      <c r="I104" s="6">
        <v>7</v>
      </c>
      <c r="J104" s="6"/>
      <c r="K104" s="6"/>
      <c r="L104" s="6">
        <v>2</v>
      </c>
      <c r="M104" s="6"/>
      <c r="N104" s="6"/>
      <c r="O104" s="6"/>
      <c r="P104" s="6"/>
      <c r="Q104" s="6"/>
      <c r="R104" s="6"/>
      <c r="S104" s="1">
        <f>SUM(D104:R104)</f>
        <v>18</v>
      </c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2:32" ht="15.95" customHeight="1" thickBot="1" x14ac:dyDescent="0.3">
      <c r="B105" s="44"/>
      <c r="C105" s="35" t="s">
        <v>14</v>
      </c>
      <c r="D105" s="6">
        <v>3</v>
      </c>
      <c r="E105" s="6">
        <v>3</v>
      </c>
      <c r="F105" s="6">
        <v>6</v>
      </c>
      <c r="G105" s="6"/>
      <c r="H105" s="6"/>
      <c r="I105" s="6">
        <v>10</v>
      </c>
      <c r="J105" s="6"/>
      <c r="K105" s="6"/>
      <c r="L105" s="6">
        <v>20</v>
      </c>
      <c r="M105" s="6"/>
      <c r="N105" s="6"/>
      <c r="O105" s="6"/>
      <c r="P105" s="6"/>
      <c r="Q105" s="6"/>
      <c r="R105" s="6"/>
      <c r="S105" s="1"/>
      <c r="T105" s="1">
        <f>SUM(D105:R105)</f>
        <v>42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2:32" ht="15.95" customHeight="1" thickBot="1" x14ac:dyDescent="0.3">
      <c r="B106" s="44"/>
      <c r="C106" s="35" t="s">
        <v>15</v>
      </c>
      <c r="D106" s="6">
        <v>3</v>
      </c>
      <c r="E106" s="6">
        <v>1</v>
      </c>
      <c r="F106" s="6">
        <v>8</v>
      </c>
      <c r="G106" s="6"/>
      <c r="H106" s="6"/>
      <c r="I106" s="6">
        <v>16</v>
      </c>
      <c r="J106" s="6"/>
      <c r="K106" s="6"/>
      <c r="L106" s="6">
        <v>22</v>
      </c>
      <c r="M106" s="6"/>
      <c r="N106" s="6"/>
      <c r="O106" s="6"/>
      <c r="P106" s="6"/>
      <c r="Q106" s="6"/>
      <c r="R106" s="6"/>
      <c r="S106" s="1"/>
      <c r="T106" s="1"/>
      <c r="U106" s="1">
        <f>SUM(D106:R106)</f>
        <v>50</v>
      </c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2:32" ht="15.95" customHeight="1" thickBot="1" x14ac:dyDescent="0.3">
      <c r="B107" s="44"/>
      <c r="C107" s="35" t="s">
        <v>16</v>
      </c>
      <c r="D107" s="6">
        <v>3</v>
      </c>
      <c r="E107" s="6">
        <v>3</v>
      </c>
      <c r="F107" s="6">
        <v>13</v>
      </c>
      <c r="G107" s="6"/>
      <c r="H107" s="6"/>
      <c r="I107" s="6">
        <v>5</v>
      </c>
      <c r="J107" s="6"/>
      <c r="K107" s="6"/>
      <c r="L107" s="6">
        <v>14</v>
      </c>
      <c r="M107" s="6"/>
      <c r="N107" s="6"/>
      <c r="O107" s="6"/>
      <c r="P107" s="6"/>
      <c r="Q107" s="6"/>
      <c r="R107" s="6"/>
      <c r="S107" s="1"/>
      <c r="T107" s="1"/>
      <c r="U107" s="1"/>
      <c r="V107" s="1">
        <f>SUM(D107:R107)</f>
        <v>38</v>
      </c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2:32" ht="15.95" customHeight="1" thickBot="1" x14ac:dyDescent="0.3">
      <c r="B108" s="44"/>
      <c r="C108" s="35" t="s">
        <v>17</v>
      </c>
      <c r="D108" s="6">
        <v>3</v>
      </c>
      <c r="E108" s="6">
        <v>1</v>
      </c>
      <c r="F108" s="6">
        <v>5</v>
      </c>
      <c r="G108" s="6"/>
      <c r="H108" s="6"/>
      <c r="I108" s="6">
        <v>8</v>
      </c>
      <c r="J108" s="6"/>
      <c r="K108" s="6"/>
      <c r="L108" s="6">
        <v>18</v>
      </c>
      <c r="M108" s="6"/>
      <c r="N108" s="6"/>
      <c r="O108" s="6"/>
      <c r="P108" s="6"/>
      <c r="Q108" s="6"/>
      <c r="R108" s="6"/>
      <c r="S108" s="1"/>
      <c r="T108" s="1"/>
      <c r="U108" s="1"/>
      <c r="V108" s="1"/>
      <c r="W108" s="1">
        <f>SUM(D108:R108)</f>
        <v>35</v>
      </c>
      <c r="X108" s="1"/>
      <c r="Y108" s="1"/>
      <c r="Z108" s="1"/>
      <c r="AA108" s="1"/>
      <c r="AB108" s="1"/>
      <c r="AC108" s="1"/>
      <c r="AD108" s="1"/>
      <c r="AE108" s="1"/>
      <c r="AF108" s="1"/>
    </row>
    <row r="109" spans="2:32" ht="15.95" customHeight="1" thickBot="1" x14ac:dyDescent="0.3">
      <c r="B109" s="44"/>
      <c r="C109" s="35" t="s">
        <v>18</v>
      </c>
      <c r="D109" s="6">
        <v>2</v>
      </c>
      <c r="E109" s="6">
        <v>3</v>
      </c>
      <c r="F109" s="6">
        <v>3</v>
      </c>
      <c r="G109" s="6"/>
      <c r="H109" s="6"/>
      <c r="I109" s="6">
        <v>5</v>
      </c>
      <c r="J109" s="6"/>
      <c r="K109" s="6"/>
      <c r="L109" s="6">
        <v>14</v>
      </c>
      <c r="M109" s="6"/>
      <c r="N109" s="6"/>
      <c r="O109" s="6"/>
      <c r="P109" s="6"/>
      <c r="Q109" s="6"/>
      <c r="R109" s="6"/>
      <c r="S109" s="1"/>
      <c r="T109" s="1"/>
      <c r="U109" s="1"/>
      <c r="V109" s="1"/>
      <c r="W109" s="1"/>
      <c r="X109" s="1">
        <f>SUM(D109:R109)</f>
        <v>27</v>
      </c>
      <c r="Y109" s="1"/>
      <c r="Z109" s="1"/>
      <c r="AA109" s="1"/>
      <c r="AB109" s="1"/>
      <c r="AC109" s="1"/>
      <c r="AD109" s="1"/>
      <c r="AE109" s="1"/>
      <c r="AF109" s="1"/>
    </row>
    <row r="110" spans="2:32" ht="15.95" customHeight="1" thickBot="1" x14ac:dyDescent="0.3">
      <c r="B110" s="44"/>
      <c r="C110" s="35" t="s">
        <v>19</v>
      </c>
      <c r="D110" s="6">
        <v>1</v>
      </c>
      <c r="E110" s="6">
        <v>3</v>
      </c>
      <c r="F110" s="6">
        <v>9</v>
      </c>
      <c r="G110" s="6"/>
      <c r="H110" s="6"/>
      <c r="I110" s="6">
        <v>1</v>
      </c>
      <c r="J110" s="6"/>
      <c r="K110" s="6"/>
      <c r="L110" s="6">
        <v>7</v>
      </c>
      <c r="M110" s="6"/>
      <c r="N110" s="6"/>
      <c r="O110" s="6"/>
      <c r="P110" s="6"/>
      <c r="Q110" s="6"/>
      <c r="R110" s="6"/>
      <c r="S110" s="1"/>
      <c r="T110" s="1"/>
      <c r="U110" s="1"/>
      <c r="V110" s="1"/>
      <c r="W110" s="1"/>
      <c r="X110" s="1"/>
      <c r="Y110" s="1">
        <f>SUM(D110:R110)</f>
        <v>21</v>
      </c>
      <c r="Z110" s="1"/>
      <c r="AA110" s="1"/>
      <c r="AB110" s="1"/>
      <c r="AC110" s="1"/>
      <c r="AD110" s="1"/>
      <c r="AE110" s="1"/>
      <c r="AF110" s="1"/>
    </row>
    <row r="111" spans="2:32" ht="15.95" customHeight="1" thickBot="1" x14ac:dyDescent="0.3">
      <c r="B111" s="44"/>
      <c r="C111" s="35" t="s">
        <v>20</v>
      </c>
      <c r="D111" s="6">
        <v>5</v>
      </c>
      <c r="E111" s="6">
        <v>6</v>
      </c>
      <c r="F111" s="6">
        <v>3</v>
      </c>
      <c r="G111" s="6"/>
      <c r="H111" s="6"/>
      <c r="I111" s="6">
        <v>5</v>
      </c>
      <c r="J111" s="6"/>
      <c r="K111" s="6"/>
      <c r="L111" s="6">
        <v>24</v>
      </c>
      <c r="M111" s="6"/>
      <c r="N111" s="6"/>
      <c r="O111" s="6"/>
      <c r="P111" s="6"/>
      <c r="Q111" s="6"/>
      <c r="R111" s="6"/>
      <c r="S111" s="1"/>
      <c r="T111" s="1"/>
      <c r="U111" s="1"/>
      <c r="V111" s="1"/>
      <c r="W111" s="1"/>
      <c r="X111" s="1"/>
      <c r="Y111" s="1"/>
      <c r="Z111" s="1">
        <f>SUM(D111:R111)</f>
        <v>43</v>
      </c>
      <c r="AA111" s="1"/>
      <c r="AB111" s="1"/>
      <c r="AC111" s="1"/>
      <c r="AD111" s="1"/>
      <c r="AE111" s="1"/>
      <c r="AF111" s="1"/>
    </row>
    <row r="112" spans="2:32" ht="15.95" customHeight="1" thickBot="1" x14ac:dyDescent="0.3">
      <c r="B112" s="44"/>
      <c r="C112" s="35" t="s">
        <v>21</v>
      </c>
      <c r="D112" s="6">
        <v>3</v>
      </c>
      <c r="E112" s="6">
        <v>6</v>
      </c>
      <c r="F112" s="6">
        <v>3</v>
      </c>
      <c r="G112" s="6"/>
      <c r="H112" s="6"/>
      <c r="I112" s="6">
        <v>8</v>
      </c>
      <c r="J112" s="6"/>
      <c r="K112" s="6"/>
      <c r="L112" s="6">
        <v>8</v>
      </c>
      <c r="M112" s="6"/>
      <c r="N112" s="6"/>
      <c r="O112" s="6"/>
      <c r="P112" s="6"/>
      <c r="Q112" s="6"/>
      <c r="R112" s="6"/>
      <c r="S112" s="1"/>
      <c r="T112" s="1"/>
      <c r="U112" s="1"/>
      <c r="V112" s="1"/>
      <c r="W112" s="1"/>
      <c r="X112" s="1"/>
      <c r="Y112" s="1"/>
      <c r="Z112" s="1"/>
      <c r="AA112" s="1">
        <f>SUM(D112:R112)</f>
        <v>28</v>
      </c>
      <c r="AB112" s="1"/>
      <c r="AC112" s="1"/>
      <c r="AD112" s="1"/>
      <c r="AE112" s="1"/>
      <c r="AF112" s="1"/>
    </row>
    <row r="113" spans="2:32" ht="15.95" customHeight="1" thickBot="1" x14ac:dyDescent="0.3">
      <c r="B113" s="44"/>
      <c r="C113" s="35" t="s">
        <v>22</v>
      </c>
      <c r="D113" s="6">
        <v>5</v>
      </c>
      <c r="E113" s="6">
        <v>4</v>
      </c>
      <c r="F113" s="6">
        <v>1</v>
      </c>
      <c r="G113" s="6"/>
      <c r="H113" s="6"/>
      <c r="I113" s="6">
        <v>5</v>
      </c>
      <c r="J113" s="6"/>
      <c r="K113" s="6"/>
      <c r="L113" s="6">
        <v>14</v>
      </c>
      <c r="M113" s="6"/>
      <c r="N113" s="6"/>
      <c r="O113" s="6"/>
      <c r="P113" s="6"/>
      <c r="Q113" s="6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>
        <f>SUM(D113:L113)</f>
        <v>29</v>
      </c>
      <c r="AC113" s="1"/>
      <c r="AD113" s="1"/>
      <c r="AE113" s="1"/>
      <c r="AF113" s="1"/>
    </row>
    <row r="114" spans="2:32" ht="15.95" customHeight="1" thickBot="1" x14ac:dyDescent="0.3">
      <c r="B114" s="44"/>
      <c r="C114" s="35" t="s">
        <v>23</v>
      </c>
      <c r="D114" s="6">
        <v>0</v>
      </c>
      <c r="E114" s="6">
        <v>2</v>
      </c>
      <c r="F114" s="6">
        <v>1</v>
      </c>
      <c r="G114" s="6"/>
      <c r="H114" s="6"/>
      <c r="I114" s="6">
        <v>2</v>
      </c>
      <c r="J114" s="6"/>
      <c r="K114" s="6"/>
      <c r="L114" s="6">
        <v>11</v>
      </c>
      <c r="M114" s="6"/>
      <c r="N114" s="6"/>
      <c r="O114" s="6"/>
      <c r="P114" s="6"/>
      <c r="Q114" s="6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>
        <f>SUM(D114:L114)</f>
        <v>16</v>
      </c>
      <c r="AD114" s="1"/>
      <c r="AE114" s="1"/>
      <c r="AF114" s="1"/>
    </row>
    <row r="115" spans="2:32" ht="15.95" customHeight="1" thickBot="1" x14ac:dyDescent="0.3">
      <c r="B115" s="44"/>
      <c r="C115" s="35" t="s">
        <v>47</v>
      </c>
      <c r="D115" s="6">
        <v>18</v>
      </c>
      <c r="E115" s="6">
        <v>19</v>
      </c>
      <c r="F115" s="6">
        <v>26</v>
      </c>
      <c r="G115" s="6">
        <v>0</v>
      </c>
      <c r="H115" s="6">
        <v>0</v>
      </c>
      <c r="I115" s="6">
        <v>30</v>
      </c>
      <c r="J115" s="6"/>
      <c r="K115" s="6"/>
      <c r="L115" s="6">
        <v>86</v>
      </c>
      <c r="M115" s="6"/>
      <c r="N115" s="6"/>
      <c r="O115" s="6"/>
      <c r="P115" s="6"/>
      <c r="Q115" s="6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>
        <f>SUM(D115:R115)</f>
        <v>179</v>
      </c>
      <c r="AE115" s="1"/>
      <c r="AF115" s="1"/>
    </row>
    <row r="116" spans="2:32" ht="15.95" customHeight="1" thickBot="1" x14ac:dyDescent="0.3">
      <c r="B116" s="44"/>
      <c r="C116" s="35" t="s">
        <v>35</v>
      </c>
      <c r="D116" s="6">
        <v>10</v>
      </c>
      <c r="E116" s="6">
        <v>13</v>
      </c>
      <c r="F116" s="6">
        <v>26</v>
      </c>
      <c r="G116" s="6">
        <v>0</v>
      </c>
      <c r="H116" s="6">
        <v>0</v>
      </c>
      <c r="I116" s="6">
        <v>35</v>
      </c>
      <c r="J116" s="6"/>
      <c r="K116" s="6"/>
      <c r="L116" s="6">
        <v>66</v>
      </c>
      <c r="M116" s="6"/>
      <c r="N116" s="6"/>
      <c r="O116" s="6"/>
      <c r="P116" s="6"/>
      <c r="Q116" s="6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>
        <f>SUM(D116:R116)</f>
        <v>150</v>
      </c>
      <c r="AF116" s="1"/>
    </row>
    <row r="117" spans="2:32" ht="15.95" customHeight="1" thickBot="1" x14ac:dyDescent="0.3">
      <c r="B117" s="76" t="s">
        <v>56</v>
      </c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3">
        <f>SUM(S122:S159)</f>
        <v>2</v>
      </c>
      <c r="T117" s="3">
        <f>SUM(T122:T159)</f>
        <v>5</v>
      </c>
      <c r="U117" s="3">
        <f>SUM(U122:U159)</f>
        <v>48</v>
      </c>
      <c r="V117" s="3">
        <f t="shared" ref="V117:Y117" si="5">SUM(V122:V159)</f>
        <v>38</v>
      </c>
      <c r="W117" s="3">
        <f t="shared" si="5"/>
        <v>51</v>
      </c>
      <c r="X117" s="3">
        <f t="shared" si="5"/>
        <v>38</v>
      </c>
      <c r="Y117" s="3">
        <f t="shared" si="5"/>
        <v>44</v>
      </c>
      <c r="Z117" s="3">
        <f>SUM(Z129,Z142,Z155)</f>
        <v>32</v>
      </c>
      <c r="AA117" s="3">
        <f>SUM(AA130,AA143,AA156)</f>
        <v>39</v>
      </c>
      <c r="AB117" s="3"/>
      <c r="AC117" s="3"/>
      <c r="AD117" s="3"/>
      <c r="AE117" s="2">
        <f>SUM(AE118:AE160)</f>
        <v>196</v>
      </c>
      <c r="AF117" s="1"/>
    </row>
    <row r="118" spans="2:32" ht="15.95" customHeight="1" thickBot="1" x14ac:dyDescent="0.3">
      <c r="B118" s="57" t="s">
        <v>57</v>
      </c>
      <c r="C118" s="9" t="s">
        <v>32</v>
      </c>
      <c r="D118" s="6">
        <v>0</v>
      </c>
      <c r="E118" s="6"/>
      <c r="F118" s="6"/>
      <c r="G118" s="6"/>
      <c r="H118" s="6">
        <v>0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1">
        <f>SUM(D118:R118)</f>
        <v>0</v>
      </c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2:32" ht="15.95" customHeight="1" thickBot="1" x14ac:dyDescent="0.3">
      <c r="B119" s="58"/>
      <c r="C119" s="9" t="s">
        <v>38</v>
      </c>
      <c r="D119" s="6">
        <v>1</v>
      </c>
      <c r="E119" s="6"/>
      <c r="F119" s="6"/>
      <c r="G119" s="6"/>
      <c r="H119" s="6">
        <v>6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1"/>
      <c r="T119" s="1"/>
      <c r="U119" s="1"/>
      <c r="V119" s="1"/>
      <c r="W119" s="11"/>
      <c r="X119" s="11"/>
      <c r="Y119" s="11"/>
      <c r="Z119" s="11"/>
      <c r="AA119" s="11"/>
      <c r="AB119" s="11"/>
      <c r="AC119" s="11"/>
      <c r="AD119" s="11"/>
      <c r="AE119" s="11"/>
      <c r="AF119" s="1"/>
    </row>
    <row r="120" spans="2:32" ht="15.95" customHeight="1" thickBot="1" x14ac:dyDescent="0.3">
      <c r="B120" s="58"/>
      <c r="C120" s="9" t="s">
        <v>40</v>
      </c>
      <c r="D120" s="6">
        <v>10</v>
      </c>
      <c r="E120" s="6"/>
      <c r="F120" s="6"/>
      <c r="G120" s="6"/>
      <c r="H120" s="6">
        <v>6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2:32" ht="15.95" customHeight="1" thickBot="1" x14ac:dyDescent="0.3">
      <c r="B121" s="59"/>
      <c r="C121" s="9" t="s">
        <v>39</v>
      </c>
      <c r="D121" s="6">
        <v>6</v>
      </c>
      <c r="E121" s="6"/>
      <c r="F121" s="6"/>
      <c r="G121" s="6"/>
      <c r="H121" s="6">
        <v>7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1"/>
      <c r="T121" s="1"/>
      <c r="U121" s="1"/>
      <c r="V121" s="1"/>
      <c r="W121" s="11"/>
      <c r="X121" s="11"/>
      <c r="Y121" s="11"/>
      <c r="Z121" s="11"/>
      <c r="AA121" s="11"/>
      <c r="AB121" s="11"/>
      <c r="AC121" s="11"/>
      <c r="AD121" s="11"/>
      <c r="AE121" s="11"/>
      <c r="AF121" s="1"/>
    </row>
    <row r="122" spans="2:32" ht="15.95" customHeight="1" thickBot="1" x14ac:dyDescent="0.3">
      <c r="B122" s="44" t="s">
        <v>58</v>
      </c>
      <c r="C122" s="9" t="s">
        <v>32</v>
      </c>
      <c r="D122" s="6"/>
      <c r="E122" s="6"/>
      <c r="F122" s="6">
        <v>2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1">
        <f>SUM(D122:R122)</f>
        <v>2</v>
      </c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2:32" ht="15.95" customHeight="1" thickBot="1" x14ac:dyDescent="0.3">
      <c r="B123" s="44"/>
      <c r="C123" s="9" t="s">
        <v>14</v>
      </c>
      <c r="D123" s="6"/>
      <c r="E123" s="6"/>
      <c r="F123" s="6">
        <v>2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1"/>
      <c r="T123" s="1">
        <f>SUM(D123:R123)</f>
        <v>2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2:32" ht="15.95" customHeight="1" thickBot="1" x14ac:dyDescent="0.3">
      <c r="B124" s="44"/>
      <c r="C124" s="9" t="s">
        <v>15</v>
      </c>
      <c r="D124" s="6"/>
      <c r="E124" s="6"/>
      <c r="F124" s="6">
        <v>2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1"/>
      <c r="T124" s="1"/>
      <c r="U124" s="1">
        <f>SUM(D124:R124)</f>
        <v>2</v>
      </c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2:32" ht="15.95" customHeight="1" thickBot="1" x14ac:dyDescent="0.3">
      <c r="B125" s="44"/>
      <c r="C125" s="9" t="s">
        <v>16</v>
      </c>
      <c r="D125" s="6"/>
      <c r="E125" s="6"/>
      <c r="F125" s="6">
        <v>5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1"/>
      <c r="T125" s="1"/>
      <c r="U125" s="1"/>
      <c r="V125" s="1">
        <f>SUM(D125:R125)</f>
        <v>5</v>
      </c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2:32" ht="15.95" customHeight="1" thickBot="1" x14ac:dyDescent="0.3">
      <c r="B126" s="44"/>
      <c r="C126" s="9" t="s">
        <v>17</v>
      </c>
      <c r="D126" s="6"/>
      <c r="E126" s="6"/>
      <c r="F126" s="6">
        <v>5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1"/>
      <c r="T126" s="1"/>
      <c r="U126" s="1"/>
      <c r="V126" s="1"/>
      <c r="W126" s="1">
        <f>SUM(D126:R126)</f>
        <v>5</v>
      </c>
      <c r="X126" s="1"/>
      <c r="Y126" s="1"/>
      <c r="Z126" s="1"/>
      <c r="AA126" s="1"/>
      <c r="AB126" s="1"/>
      <c r="AC126" s="1"/>
      <c r="AD126" s="1"/>
      <c r="AE126" s="1"/>
      <c r="AF126" s="1"/>
    </row>
    <row r="127" spans="2:32" ht="15.95" customHeight="1" thickBot="1" x14ac:dyDescent="0.3">
      <c r="B127" s="44"/>
      <c r="C127" s="9" t="s">
        <v>18</v>
      </c>
      <c r="D127" s="6"/>
      <c r="E127" s="6"/>
      <c r="F127" s="6">
        <v>10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1"/>
      <c r="T127" s="1"/>
      <c r="U127" s="1"/>
      <c r="V127" s="1"/>
      <c r="W127" s="1"/>
      <c r="X127" s="1">
        <f>SUM(D127:R127)</f>
        <v>10</v>
      </c>
      <c r="Y127" s="1"/>
      <c r="Z127" s="1"/>
      <c r="AA127" s="1"/>
      <c r="AB127" s="1"/>
      <c r="AC127" s="1"/>
      <c r="AD127" s="1"/>
      <c r="AE127" s="1"/>
      <c r="AF127" s="1"/>
    </row>
    <row r="128" spans="2:32" ht="15.95" customHeight="1" thickBot="1" x14ac:dyDescent="0.3">
      <c r="B128" s="44"/>
      <c r="C128" s="9" t="s">
        <v>19</v>
      </c>
      <c r="D128" s="6"/>
      <c r="E128" s="6"/>
      <c r="F128" s="6">
        <v>2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1"/>
      <c r="T128" s="1"/>
      <c r="U128" s="1"/>
      <c r="V128" s="1"/>
      <c r="W128" s="1"/>
      <c r="X128" s="1"/>
      <c r="Y128" s="1">
        <f>SUM(D128:R128)</f>
        <v>2</v>
      </c>
      <c r="Z128" s="1"/>
      <c r="AA128" s="1"/>
      <c r="AB128" s="1"/>
      <c r="AC128" s="1"/>
      <c r="AD128" s="1"/>
      <c r="AE128" s="1"/>
      <c r="AF128" s="1"/>
    </row>
    <row r="129" spans="2:32" ht="15.95" customHeight="1" thickBot="1" x14ac:dyDescent="0.3">
      <c r="B129" s="44"/>
      <c r="C129" s="9" t="s">
        <v>20</v>
      </c>
      <c r="D129" s="6"/>
      <c r="E129" s="6"/>
      <c r="F129" s="6">
        <v>6</v>
      </c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1"/>
      <c r="T129" s="1"/>
      <c r="U129" s="1"/>
      <c r="V129" s="1"/>
      <c r="W129" s="1"/>
      <c r="X129" s="1"/>
      <c r="Y129" s="1"/>
      <c r="Z129" s="1">
        <f>SUM(D129:R129)</f>
        <v>6</v>
      </c>
      <c r="AA129" s="1"/>
      <c r="AB129" s="1"/>
      <c r="AC129" s="1"/>
      <c r="AD129" s="1"/>
      <c r="AE129" s="1"/>
      <c r="AF129" s="1"/>
    </row>
    <row r="130" spans="2:32" ht="15.95" customHeight="1" thickBot="1" x14ac:dyDescent="0.3">
      <c r="B130" s="44"/>
      <c r="C130" s="9" t="s">
        <v>21</v>
      </c>
      <c r="D130" s="6"/>
      <c r="E130" s="6"/>
      <c r="F130" s="6">
        <v>6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1"/>
      <c r="T130" s="1"/>
      <c r="U130" s="1"/>
      <c r="V130" s="1"/>
      <c r="W130" s="1"/>
      <c r="X130" s="1"/>
      <c r="Y130" s="1"/>
      <c r="Z130" s="1"/>
      <c r="AA130" s="1">
        <f>SUM(D130:R130)</f>
        <v>6</v>
      </c>
      <c r="AB130" s="1"/>
      <c r="AC130" s="1"/>
      <c r="AD130" s="1"/>
      <c r="AE130" s="1"/>
      <c r="AF130" s="1"/>
    </row>
    <row r="131" spans="2:32" ht="15.95" customHeight="1" thickBot="1" x14ac:dyDescent="0.3">
      <c r="B131" s="44"/>
      <c r="C131" s="9" t="s">
        <v>22</v>
      </c>
      <c r="D131" s="6"/>
      <c r="E131" s="6"/>
      <c r="F131" s="6">
        <v>1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>
        <f>SUM(F131:T131)</f>
        <v>1</v>
      </c>
      <c r="AC131" s="1"/>
      <c r="AD131" s="1"/>
      <c r="AE131" s="1"/>
      <c r="AF131" s="1"/>
    </row>
    <row r="132" spans="2:32" ht="15.95" customHeight="1" thickBot="1" x14ac:dyDescent="0.3">
      <c r="B132" s="44"/>
      <c r="C132" s="9" t="s">
        <v>23</v>
      </c>
      <c r="D132" s="6"/>
      <c r="E132" s="6"/>
      <c r="F132" s="6">
        <v>1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>
        <f>SUM(F132:T132)</f>
        <v>1</v>
      </c>
      <c r="AD132" s="1"/>
      <c r="AE132" s="1"/>
      <c r="AF132" s="1"/>
    </row>
    <row r="133" spans="2:32" ht="15.95" customHeight="1" thickBot="1" x14ac:dyDescent="0.3">
      <c r="B133" s="44"/>
      <c r="C133" s="9" t="s">
        <v>47</v>
      </c>
      <c r="D133" s="6"/>
      <c r="E133" s="6"/>
      <c r="F133" s="6">
        <v>24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>
        <f>SUM(C133:R133)</f>
        <v>24</v>
      </c>
      <c r="AE133" s="1"/>
      <c r="AF133" s="1"/>
    </row>
    <row r="134" spans="2:32" ht="15.95" customHeight="1" thickBot="1" x14ac:dyDescent="0.3">
      <c r="B134" s="44"/>
      <c r="C134" s="9" t="s">
        <v>35</v>
      </c>
      <c r="D134" s="6"/>
      <c r="E134" s="6"/>
      <c r="F134" s="6">
        <v>16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>
        <f>SUM(D134:R134)</f>
        <v>16</v>
      </c>
      <c r="AF134" s="1"/>
    </row>
    <row r="135" spans="2:32" ht="15.95" customHeight="1" thickBot="1" x14ac:dyDescent="0.3">
      <c r="B135" s="44" t="s">
        <v>59</v>
      </c>
      <c r="C135" s="9" t="s">
        <v>32</v>
      </c>
      <c r="D135" s="6"/>
      <c r="E135" s="6"/>
      <c r="F135" s="6">
        <v>0</v>
      </c>
      <c r="G135" s="6"/>
      <c r="H135" s="6">
        <v>0</v>
      </c>
      <c r="I135" s="6"/>
      <c r="J135" s="6">
        <v>0</v>
      </c>
      <c r="K135" s="6">
        <v>0</v>
      </c>
      <c r="L135" s="6"/>
      <c r="M135" s="6"/>
      <c r="N135" s="6"/>
      <c r="O135" s="6"/>
      <c r="P135" s="6"/>
      <c r="Q135" s="6"/>
      <c r="R135" s="6"/>
      <c r="S135" s="1">
        <f>SUM(D135:R135)</f>
        <v>0</v>
      </c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2:32" ht="15.95" customHeight="1" thickBot="1" x14ac:dyDescent="0.3">
      <c r="B136" s="44"/>
      <c r="C136" s="9" t="s">
        <v>14</v>
      </c>
      <c r="D136" s="6"/>
      <c r="E136" s="6"/>
      <c r="F136" s="27" t="s">
        <v>33</v>
      </c>
      <c r="G136" s="6"/>
      <c r="H136" s="6">
        <v>0</v>
      </c>
      <c r="I136" s="6"/>
      <c r="J136" s="6">
        <v>3</v>
      </c>
      <c r="K136" s="6">
        <v>0</v>
      </c>
      <c r="L136" s="6"/>
      <c r="M136" s="6"/>
      <c r="N136" s="6"/>
      <c r="O136" s="6"/>
      <c r="P136" s="6"/>
      <c r="Q136" s="6"/>
      <c r="R136" s="6"/>
      <c r="S136" s="1"/>
      <c r="T136" s="1">
        <f>SUM(D136:R136)</f>
        <v>3</v>
      </c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2:32" ht="15.95" customHeight="1" thickBot="1" x14ac:dyDescent="0.3">
      <c r="B137" s="44"/>
      <c r="C137" s="9" t="s">
        <v>15</v>
      </c>
      <c r="D137" s="6"/>
      <c r="E137" s="6"/>
      <c r="F137" s="27" t="s">
        <v>33</v>
      </c>
      <c r="G137" s="6"/>
      <c r="H137" s="6">
        <v>43</v>
      </c>
      <c r="I137" s="6"/>
      <c r="J137" s="6">
        <v>3</v>
      </c>
      <c r="K137" s="6">
        <v>0</v>
      </c>
      <c r="L137" s="6"/>
      <c r="M137" s="6"/>
      <c r="N137" s="6"/>
      <c r="O137" s="6"/>
      <c r="P137" s="6"/>
      <c r="Q137" s="6"/>
      <c r="R137" s="6"/>
      <c r="S137" s="1"/>
      <c r="T137" s="1"/>
      <c r="U137" s="1">
        <f>SUM(D137:R137)</f>
        <v>46</v>
      </c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2:32" ht="15.95" customHeight="1" thickBot="1" x14ac:dyDescent="0.3">
      <c r="B138" s="44"/>
      <c r="C138" s="9" t="s">
        <v>16</v>
      </c>
      <c r="D138" s="6"/>
      <c r="E138" s="6"/>
      <c r="F138" s="6">
        <v>10</v>
      </c>
      <c r="G138" s="6"/>
      <c r="H138" s="6">
        <v>15</v>
      </c>
      <c r="I138" s="6"/>
      <c r="J138" s="6">
        <v>8</v>
      </c>
      <c r="K138" s="6">
        <v>0</v>
      </c>
      <c r="L138" s="6"/>
      <c r="M138" s="6"/>
      <c r="N138" s="6"/>
      <c r="O138" s="6"/>
      <c r="P138" s="6"/>
      <c r="Q138" s="6"/>
      <c r="R138" s="6"/>
      <c r="S138" s="1"/>
      <c r="T138" s="1"/>
      <c r="U138" s="1"/>
      <c r="V138" s="1">
        <f>SUM(D138:R138)</f>
        <v>33</v>
      </c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2:32" ht="15.95" customHeight="1" thickBot="1" x14ac:dyDescent="0.3">
      <c r="B139" s="44"/>
      <c r="C139" s="9" t="s">
        <v>17</v>
      </c>
      <c r="D139" s="6"/>
      <c r="E139" s="6"/>
      <c r="F139" s="6">
        <v>5</v>
      </c>
      <c r="G139" s="6"/>
      <c r="H139" s="6">
        <v>35</v>
      </c>
      <c r="I139" s="6"/>
      <c r="J139" s="6">
        <v>5</v>
      </c>
      <c r="K139" s="6">
        <v>1</v>
      </c>
      <c r="L139" s="6"/>
      <c r="M139" s="6"/>
      <c r="N139" s="6"/>
      <c r="O139" s="6"/>
      <c r="P139" s="6"/>
      <c r="Q139" s="6"/>
      <c r="R139" s="6"/>
      <c r="S139" s="1"/>
      <c r="T139" s="1"/>
      <c r="U139" s="1"/>
      <c r="V139" s="1"/>
      <c r="W139" s="1">
        <f>SUM(D139:R139)</f>
        <v>46</v>
      </c>
      <c r="X139" s="1"/>
      <c r="Y139" s="1"/>
      <c r="Z139" s="1"/>
      <c r="AA139" s="1"/>
      <c r="AB139" s="1"/>
      <c r="AC139" s="1"/>
      <c r="AD139" s="1"/>
      <c r="AE139" s="1"/>
      <c r="AF139" s="1"/>
    </row>
    <row r="140" spans="2:32" ht="15.95" customHeight="1" thickBot="1" x14ac:dyDescent="0.3">
      <c r="B140" s="44"/>
      <c r="C140" s="9" t="s">
        <v>18</v>
      </c>
      <c r="D140" s="6"/>
      <c r="E140" s="6"/>
      <c r="F140" s="6">
        <v>2</v>
      </c>
      <c r="G140" s="6"/>
      <c r="H140" s="6">
        <v>24</v>
      </c>
      <c r="I140" s="6"/>
      <c r="J140" s="27" t="s">
        <v>33</v>
      </c>
      <c r="K140" s="6">
        <v>2</v>
      </c>
      <c r="L140" s="6"/>
      <c r="M140" s="6"/>
      <c r="N140" s="6"/>
      <c r="O140" s="6"/>
      <c r="P140" s="6"/>
      <c r="Q140" s="6"/>
      <c r="R140" s="6"/>
      <c r="S140" s="1"/>
      <c r="T140" s="1"/>
      <c r="U140" s="1"/>
      <c r="V140" s="1"/>
      <c r="W140" s="1"/>
      <c r="X140" s="1">
        <f>SUM(D140:R140)</f>
        <v>28</v>
      </c>
      <c r="Y140" s="1"/>
      <c r="Z140" s="1"/>
      <c r="AA140" s="1"/>
      <c r="AB140" s="1"/>
      <c r="AC140" s="1"/>
      <c r="AD140" s="1"/>
      <c r="AE140" s="1"/>
      <c r="AF140" s="1"/>
    </row>
    <row r="141" spans="2:32" ht="15.95" customHeight="1" thickBot="1" x14ac:dyDescent="0.3">
      <c r="B141" s="44"/>
      <c r="C141" s="9" t="s">
        <v>19</v>
      </c>
      <c r="D141" s="6"/>
      <c r="E141" s="6"/>
      <c r="F141" s="6">
        <v>4</v>
      </c>
      <c r="G141" s="6"/>
      <c r="H141" s="6">
        <v>27</v>
      </c>
      <c r="I141" s="6"/>
      <c r="J141" s="27" t="s">
        <v>33</v>
      </c>
      <c r="K141" s="6">
        <v>11</v>
      </c>
      <c r="L141" s="6"/>
      <c r="M141" s="6"/>
      <c r="N141" s="6"/>
      <c r="O141" s="6"/>
      <c r="P141" s="6"/>
      <c r="Q141" s="6"/>
      <c r="R141" s="6"/>
      <c r="S141" s="1"/>
      <c r="T141" s="1"/>
      <c r="U141" s="1"/>
      <c r="V141" s="1"/>
      <c r="W141" s="1"/>
      <c r="X141" s="1"/>
      <c r="Y141" s="1">
        <f>SUM(D141:R141)</f>
        <v>42</v>
      </c>
      <c r="Z141" s="1"/>
      <c r="AA141" s="1"/>
      <c r="AB141" s="1"/>
      <c r="AC141" s="1"/>
      <c r="AD141" s="1"/>
      <c r="AE141" s="1"/>
      <c r="AF141" s="1"/>
    </row>
    <row r="142" spans="2:32" ht="15.95" customHeight="1" thickBot="1" x14ac:dyDescent="0.3">
      <c r="B142" s="44"/>
      <c r="C142" s="9" t="s">
        <v>20</v>
      </c>
      <c r="D142" s="6"/>
      <c r="E142" s="6"/>
      <c r="F142" s="6">
        <v>2</v>
      </c>
      <c r="G142" s="6"/>
      <c r="H142" s="6">
        <v>10</v>
      </c>
      <c r="I142" s="6"/>
      <c r="J142" s="27" t="s">
        <v>33</v>
      </c>
      <c r="K142" s="6">
        <v>14</v>
      </c>
      <c r="L142" s="6"/>
      <c r="M142" s="6"/>
      <c r="N142" s="6"/>
      <c r="O142" s="6"/>
      <c r="P142" s="6"/>
      <c r="Q142" s="6"/>
      <c r="R142" s="6"/>
      <c r="S142" s="1"/>
      <c r="T142" s="1"/>
      <c r="U142" s="1"/>
      <c r="V142" s="1"/>
      <c r="W142" s="1"/>
      <c r="X142" s="1"/>
      <c r="Y142" s="1"/>
      <c r="Z142" s="1">
        <f>SUM(D142:R142)</f>
        <v>26</v>
      </c>
      <c r="AA142" s="1"/>
      <c r="AB142" s="1"/>
      <c r="AC142" s="1"/>
      <c r="AD142" s="1"/>
      <c r="AE142" s="1"/>
      <c r="AF142" s="1"/>
    </row>
    <row r="143" spans="2:32" ht="15.95" customHeight="1" thickBot="1" x14ac:dyDescent="0.3">
      <c r="B143" s="44"/>
      <c r="C143" s="9" t="s">
        <v>21</v>
      </c>
      <c r="D143" s="6"/>
      <c r="E143" s="6"/>
      <c r="F143" s="6">
        <v>2</v>
      </c>
      <c r="G143" s="6"/>
      <c r="H143" s="6">
        <v>21</v>
      </c>
      <c r="I143" s="6"/>
      <c r="J143" s="27" t="s">
        <v>33</v>
      </c>
      <c r="K143" s="6">
        <v>10</v>
      </c>
      <c r="L143" s="6"/>
      <c r="M143" s="6"/>
      <c r="N143" s="6"/>
      <c r="O143" s="6"/>
      <c r="P143" s="6"/>
      <c r="Q143" s="6"/>
      <c r="R143" s="6"/>
      <c r="S143" s="1"/>
      <c r="T143" s="1"/>
      <c r="U143" s="1"/>
      <c r="V143" s="1"/>
      <c r="W143" s="1"/>
      <c r="X143" s="1"/>
      <c r="Y143" s="1"/>
      <c r="Z143" s="1"/>
      <c r="AA143" s="1">
        <f>SUM(D143:R143)</f>
        <v>33</v>
      </c>
      <c r="AB143" s="1"/>
      <c r="AC143" s="1"/>
      <c r="AD143" s="1"/>
      <c r="AE143" s="1"/>
      <c r="AF143" s="1"/>
    </row>
    <row r="144" spans="2:32" ht="15.95" customHeight="1" thickBot="1" x14ac:dyDescent="0.3">
      <c r="B144" s="44"/>
      <c r="C144" s="9" t="s">
        <v>22</v>
      </c>
      <c r="D144" s="6"/>
      <c r="E144" s="6"/>
      <c r="F144" s="6">
        <v>1</v>
      </c>
      <c r="G144" s="6"/>
      <c r="H144" s="6">
        <v>0</v>
      </c>
      <c r="I144" s="6"/>
      <c r="J144" s="27" t="s">
        <v>60</v>
      </c>
      <c r="K144" s="6">
        <v>8</v>
      </c>
      <c r="L144" s="6"/>
      <c r="M144" s="6"/>
      <c r="N144" s="6"/>
      <c r="O144" s="6"/>
      <c r="P144" s="6"/>
      <c r="Q144" s="6"/>
      <c r="R144" s="6"/>
      <c r="S144" s="1"/>
      <c r="T144" s="1"/>
      <c r="U144" s="1"/>
      <c r="V144" s="1"/>
      <c r="W144" s="1"/>
      <c r="X144" s="1"/>
      <c r="Y144" s="1"/>
      <c r="Z144" s="1"/>
      <c r="AA144" s="1"/>
      <c r="AB144" s="1">
        <f>SUM(D143:R143)</f>
        <v>33</v>
      </c>
      <c r="AC144" s="1"/>
      <c r="AD144" s="1"/>
      <c r="AE144" s="1"/>
      <c r="AF144" s="1"/>
    </row>
    <row r="145" spans="2:32" ht="15.95" customHeight="1" thickBot="1" x14ac:dyDescent="0.3">
      <c r="B145" s="44"/>
      <c r="C145" s="9" t="s">
        <v>23</v>
      </c>
      <c r="D145" s="6"/>
      <c r="E145" s="6"/>
      <c r="F145" s="6">
        <v>1</v>
      </c>
      <c r="G145" s="6"/>
      <c r="H145" s="6">
        <v>3</v>
      </c>
      <c r="I145" s="6"/>
      <c r="J145" s="27" t="s">
        <v>60</v>
      </c>
      <c r="K145" s="6">
        <v>9</v>
      </c>
      <c r="L145" s="6"/>
      <c r="M145" s="6"/>
      <c r="N145" s="6"/>
      <c r="O145" s="6"/>
      <c r="P145" s="6"/>
      <c r="Q145" s="6"/>
      <c r="R145" s="6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>
        <f>SUM(D145:R145)</f>
        <v>13</v>
      </c>
      <c r="AD145" s="1"/>
      <c r="AE145" s="1"/>
      <c r="AF145" s="1"/>
    </row>
    <row r="146" spans="2:32" ht="15.95" customHeight="1" thickBot="1" x14ac:dyDescent="0.3">
      <c r="B146" s="44"/>
      <c r="C146" s="9" t="s">
        <v>47</v>
      </c>
      <c r="D146" s="6"/>
      <c r="E146" s="6"/>
      <c r="F146" s="6">
        <v>15</v>
      </c>
      <c r="G146" s="6"/>
      <c r="H146" s="6">
        <v>49</v>
      </c>
      <c r="I146" s="6"/>
      <c r="J146" s="6">
        <v>11</v>
      </c>
      <c r="K146" s="6">
        <v>24</v>
      </c>
      <c r="L146" s="6"/>
      <c r="M146" s="6"/>
      <c r="N146" s="6"/>
      <c r="O146" s="6"/>
      <c r="P146" s="6"/>
      <c r="Q146" s="6"/>
      <c r="R146" s="6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>
        <f>SUM(D146:R146)</f>
        <v>99</v>
      </c>
      <c r="AE146" s="1"/>
      <c r="AF146" s="1"/>
    </row>
    <row r="147" spans="2:32" ht="15.95" customHeight="1" thickBot="1" x14ac:dyDescent="0.3">
      <c r="B147" s="44"/>
      <c r="C147" s="9" t="s">
        <v>35</v>
      </c>
      <c r="D147" s="6"/>
      <c r="E147" s="6"/>
      <c r="F147" s="6">
        <v>12</v>
      </c>
      <c r="G147" s="6"/>
      <c r="H147" s="6">
        <v>129</v>
      </c>
      <c r="I147" s="6"/>
      <c r="J147" s="6">
        <v>8</v>
      </c>
      <c r="K147" s="6">
        <v>31</v>
      </c>
      <c r="L147" s="6"/>
      <c r="M147" s="6"/>
      <c r="N147" s="6"/>
      <c r="O147" s="6"/>
      <c r="P147" s="6"/>
      <c r="Q147" s="6"/>
      <c r="R147" s="6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>
        <f>SUM(D147:R147)</f>
        <v>180</v>
      </c>
      <c r="AF147" s="1"/>
    </row>
    <row r="148" spans="2:32" ht="15.95" customHeight="1" thickBot="1" x14ac:dyDescent="0.3">
      <c r="B148" s="44" t="s">
        <v>61</v>
      </c>
      <c r="C148" s="9" t="s">
        <v>32</v>
      </c>
      <c r="D148" s="6"/>
      <c r="E148" s="6"/>
      <c r="F148" s="6"/>
      <c r="G148" s="6"/>
      <c r="H148" s="6"/>
      <c r="I148" s="6"/>
      <c r="J148" s="6"/>
      <c r="K148" s="6">
        <v>0</v>
      </c>
      <c r="L148" s="6"/>
      <c r="M148" s="6"/>
      <c r="N148" s="6"/>
      <c r="O148" s="6"/>
      <c r="P148" s="6"/>
      <c r="Q148" s="6"/>
      <c r="R148" s="6"/>
      <c r="S148" s="1">
        <f>SUM(D148:R148)</f>
        <v>0</v>
      </c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2:32" ht="15.95" customHeight="1" thickBot="1" x14ac:dyDescent="0.3">
      <c r="B149" s="44"/>
      <c r="C149" s="9" t="s">
        <v>14</v>
      </c>
      <c r="D149" s="6"/>
      <c r="E149" s="6"/>
      <c r="F149" s="6"/>
      <c r="G149" s="6"/>
      <c r="H149" s="6"/>
      <c r="I149" s="6"/>
      <c r="J149" s="6"/>
      <c r="K149" s="6">
        <v>0</v>
      </c>
      <c r="L149" s="6"/>
      <c r="M149" s="6"/>
      <c r="N149" s="6"/>
      <c r="O149" s="6"/>
      <c r="P149" s="6"/>
      <c r="Q149" s="6"/>
      <c r="R149" s="6"/>
      <c r="S149" s="1"/>
      <c r="T149" s="1">
        <f>SUM(D149:R149)</f>
        <v>0</v>
      </c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2:32" ht="15.95" customHeight="1" thickBot="1" x14ac:dyDescent="0.3">
      <c r="B150" s="44"/>
      <c r="C150" s="9" t="s">
        <v>15</v>
      </c>
      <c r="D150" s="6"/>
      <c r="E150" s="6"/>
      <c r="F150" s="6"/>
      <c r="G150" s="6"/>
      <c r="H150" s="6"/>
      <c r="I150" s="6"/>
      <c r="J150" s="6"/>
      <c r="K150" s="6">
        <v>0</v>
      </c>
      <c r="L150" s="6"/>
      <c r="M150" s="6"/>
      <c r="N150" s="6"/>
      <c r="O150" s="6"/>
      <c r="P150" s="6"/>
      <c r="Q150" s="6"/>
      <c r="R150" s="6"/>
      <c r="S150" s="1"/>
      <c r="T150" s="1"/>
      <c r="U150" s="1">
        <f>SUM(D150:R150)</f>
        <v>0</v>
      </c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2:32" ht="15.95" customHeight="1" thickBot="1" x14ac:dyDescent="0.3">
      <c r="B151" s="44"/>
      <c r="C151" s="9" t="s">
        <v>16</v>
      </c>
      <c r="D151" s="6"/>
      <c r="E151" s="6"/>
      <c r="F151" s="6"/>
      <c r="G151" s="6"/>
      <c r="H151" s="6"/>
      <c r="I151" s="6"/>
      <c r="J151" s="6"/>
      <c r="K151" s="6" t="s">
        <v>53</v>
      </c>
      <c r="L151" s="6"/>
      <c r="M151" s="6"/>
      <c r="N151" s="6"/>
      <c r="O151" s="6"/>
      <c r="P151" s="6"/>
      <c r="Q151" s="6"/>
      <c r="R151" s="6"/>
      <c r="S151" s="1"/>
      <c r="T151" s="1"/>
      <c r="U151" s="1"/>
      <c r="V151" s="1">
        <f>SUM(D151:R151)</f>
        <v>0</v>
      </c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2:32" ht="15.95" customHeight="1" thickBot="1" x14ac:dyDescent="0.3">
      <c r="B152" s="44"/>
      <c r="C152" s="9" t="s">
        <v>17</v>
      </c>
      <c r="D152" s="6"/>
      <c r="E152" s="6"/>
      <c r="F152" s="6"/>
      <c r="G152" s="6"/>
      <c r="H152" s="6"/>
      <c r="I152" s="6"/>
      <c r="J152" s="6"/>
      <c r="K152" s="6" t="s">
        <v>53</v>
      </c>
      <c r="L152" s="6"/>
      <c r="M152" s="6"/>
      <c r="N152" s="6"/>
      <c r="O152" s="6"/>
      <c r="P152" s="6"/>
      <c r="Q152" s="6"/>
      <c r="R152" s="6"/>
      <c r="S152" s="1"/>
      <c r="T152" s="1"/>
      <c r="U152" s="1"/>
      <c r="V152" s="1"/>
      <c r="W152" s="1">
        <f>SUM(D152:R152)</f>
        <v>0</v>
      </c>
      <c r="X152" s="1"/>
      <c r="Y152" s="1"/>
      <c r="Z152" s="1"/>
      <c r="AA152" s="1"/>
      <c r="AB152" s="1"/>
      <c r="AC152" s="1"/>
      <c r="AD152" s="1"/>
      <c r="AE152" s="1"/>
      <c r="AF152" s="1"/>
    </row>
    <row r="153" spans="2:32" ht="15.95" customHeight="1" thickBot="1" x14ac:dyDescent="0.3">
      <c r="B153" s="44"/>
      <c r="C153" s="9" t="s">
        <v>18</v>
      </c>
      <c r="D153" s="6"/>
      <c r="E153" s="6"/>
      <c r="F153" s="6"/>
      <c r="G153" s="6"/>
      <c r="H153" s="6"/>
      <c r="I153" s="6"/>
      <c r="J153" s="6"/>
      <c r="K153" s="6" t="s">
        <v>53</v>
      </c>
      <c r="L153" s="6"/>
      <c r="M153" s="6"/>
      <c r="N153" s="6"/>
      <c r="O153" s="6"/>
      <c r="P153" s="6"/>
      <c r="Q153" s="6"/>
      <c r="R153" s="6"/>
      <c r="S153" s="1"/>
      <c r="T153" s="1"/>
      <c r="U153" s="1"/>
      <c r="V153" s="1"/>
      <c r="W153" s="1"/>
      <c r="X153" s="1">
        <f>SUM(D153:R153)</f>
        <v>0</v>
      </c>
      <c r="Y153" s="1"/>
      <c r="Z153" s="1"/>
      <c r="AA153" s="1"/>
      <c r="AB153" s="1"/>
      <c r="AC153" s="1"/>
      <c r="AD153" s="1"/>
      <c r="AE153" s="1"/>
      <c r="AF153" s="1"/>
    </row>
    <row r="154" spans="2:32" ht="15.95" customHeight="1" thickBot="1" x14ac:dyDescent="0.3">
      <c r="B154" s="44"/>
      <c r="C154" s="9" t="s">
        <v>19</v>
      </c>
      <c r="D154" s="6"/>
      <c r="E154" s="6"/>
      <c r="F154" s="6"/>
      <c r="G154" s="6"/>
      <c r="H154" s="6"/>
      <c r="I154" s="6"/>
      <c r="J154" s="6"/>
      <c r="K154" s="6" t="s">
        <v>53</v>
      </c>
      <c r="L154" s="6"/>
      <c r="M154" s="6"/>
      <c r="N154" s="6"/>
      <c r="O154" s="6"/>
      <c r="P154" s="6"/>
      <c r="Q154" s="6"/>
      <c r="R154" s="6"/>
      <c r="S154" s="1"/>
      <c r="T154" s="1"/>
      <c r="U154" s="1"/>
      <c r="V154" s="1"/>
      <c r="W154" s="1"/>
      <c r="X154" s="1"/>
      <c r="Y154" s="1">
        <f>SUM(D154:R154)</f>
        <v>0</v>
      </c>
      <c r="Z154" s="1"/>
      <c r="AA154" s="1"/>
      <c r="AB154" s="1"/>
      <c r="AC154" s="1"/>
      <c r="AD154" s="1"/>
      <c r="AE154" s="1"/>
      <c r="AF154" s="1"/>
    </row>
    <row r="155" spans="2:32" ht="15.95" customHeight="1" thickBot="1" x14ac:dyDescent="0.3">
      <c r="B155" s="44"/>
      <c r="C155" s="9" t="s">
        <v>20</v>
      </c>
      <c r="D155" s="6"/>
      <c r="E155" s="6"/>
      <c r="F155" s="6"/>
      <c r="G155" s="6"/>
      <c r="H155" s="6"/>
      <c r="I155" s="6"/>
      <c r="J155" s="6"/>
      <c r="K155" s="6" t="s">
        <v>53</v>
      </c>
      <c r="L155" s="6"/>
      <c r="M155" s="6"/>
      <c r="N155" s="6"/>
      <c r="O155" s="6"/>
      <c r="P155" s="6"/>
      <c r="Q155" s="6"/>
      <c r="R155" s="6"/>
      <c r="S155" s="1"/>
      <c r="T155" s="1"/>
      <c r="U155" s="1"/>
      <c r="V155" s="1"/>
      <c r="W155" s="1"/>
      <c r="X155" s="1"/>
      <c r="Y155" s="1"/>
      <c r="Z155" s="1">
        <f>SUM(D155:R155)</f>
        <v>0</v>
      </c>
      <c r="AA155" s="1"/>
      <c r="AB155" s="1"/>
      <c r="AC155" s="1"/>
      <c r="AD155" s="1"/>
      <c r="AE155" s="1"/>
      <c r="AF155" s="1"/>
    </row>
    <row r="156" spans="2:32" ht="15.95" customHeight="1" thickBot="1" x14ac:dyDescent="0.3">
      <c r="B156" s="44"/>
      <c r="C156" s="9" t="s">
        <v>21</v>
      </c>
      <c r="D156" s="6"/>
      <c r="E156" s="6"/>
      <c r="F156" s="6"/>
      <c r="G156" s="6"/>
      <c r="H156" s="6"/>
      <c r="I156" s="6"/>
      <c r="J156" s="6"/>
      <c r="K156" s="6" t="s">
        <v>53</v>
      </c>
      <c r="L156" s="6"/>
      <c r="M156" s="6"/>
      <c r="N156" s="6"/>
      <c r="O156" s="6"/>
      <c r="P156" s="6"/>
      <c r="Q156" s="6"/>
      <c r="R156" s="6"/>
      <c r="S156" s="1"/>
      <c r="T156" s="1"/>
      <c r="U156" s="1"/>
      <c r="V156" s="1"/>
      <c r="W156" s="1"/>
      <c r="X156" s="1"/>
      <c r="Y156" s="1"/>
      <c r="Z156" s="1"/>
      <c r="AA156" s="1">
        <f>SUM(D156:R156)</f>
        <v>0</v>
      </c>
      <c r="AB156" s="1"/>
      <c r="AC156" s="1"/>
      <c r="AD156" s="1"/>
      <c r="AE156" s="1"/>
      <c r="AF156" s="1"/>
    </row>
    <row r="157" spans="2:32" ht="15.95" customHeight="1" thickBot="1" x14ac:dyDescent="0.3">
      <c r="B157" s="44"/>
      <c r="C157" s="9" t="s">
        <v>22</v>
      </c>
      <c r="D157" s="6"/>
      <c r="E157" s="6"/>
      <c r="F157" s="6"/>
      <c r="G157" s="6"/>
      <c r="H157" s="6"/>
      <c r="I157" s="6"/>
      <c r="J157" s="6"/>
      <c r="K157" s="6" t="s">
        <v>53</v>
      </c>
      <c r="L157" s="6"/>
      <c r="M157" s="6"/>
      <c r="N157" s="6"/>
      <c r="O157" s="6"/>
      <c r="P157" s="6"/>
      <c r="Q157" s="6"/>
      <c r="R157" s="6"/>
      <c r="S157" s="1"/>
      <c r="T157" s="1"/>
      <c r="U157" s="1"/>
      <c r="V157" s="1"/>
      <c r="W157" s="1"/>
      <c r="X157" s="1"/>
      <c r="Y157" s="1"/>
      <c r="Z157" s="1"/>
      <c r="AA157" s="1"/>
      <c r="AB157" s="1">
        <f>SUM(D156:R156)</f>
        <v>0</v>
      </c>
      <c r="AC157" s="1"/>
      <c r="AD157" s="1"/>
      <c r="AE157" s="1"/>
      <c r="AF157" s="1"/>
    </row>
    <row r="158" spans="2:32" ht="15.95" customHeight="1" thickBot="1" x14ac:dyDescent="0.3">
      <c r="B158" s="44"/>
      <c r="C158" s="9" t="s">
        <v>23</v>
      </c>
      <c r="D158" s="6"/>
      <c r="E158" s="6"/>
      <c r="F158" s="6"/>
      <c r="G158" s="6"/>
      <c r="H158" s="6"/>
      <c r="I158" s="6"/>
      <c r="J158" s="6"/>
      <c r="K158" s="6" t="s">
        <v>53</v>
      </c>
      <c r="L158" s="6"/>
      <c r="M158" s="6"/>
      <c r="N158" s="6"/>
      <c r="O158" s="6"/>
      <c r="P158" s="6"/>
      <c r="Q158" s="6"/>
      <c r="R158" s="6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>
        <f>SUM(D158:R158)</f>
        <v>0</v>
      </c>
      <c r="AD158" s="1"/>
      <c r="AE158" s="1"/>
      <c r="AF158" s="1"/>
    </row>
    <row r="159" spans="2:32" ht="15.95" customHeight="1" thickBot="1" x14ac:dyDescent="0.3">
      <c r="B159" s="44"/>
      <c r="C159" s="9" t="s">
        <v>47</v>
      </c>
      <c r="D159" s="6"/>
      <c r="E159" s="6"/>
      <c r="F159" s="6"/>
      <c r="G159" s="6"/>
      <c r="H159" s="6"/>
      <c r="I159" s="6"/>
      <c r="J159" s="6"/>
      <c r="K159" s="6">
        <v>0</v>
      </c>
      <c r="L159" s="6"/>
      <c r="M159" s="6"/>
      <c r="N159" s="6"/>
      <c r="O159" s="6"/>
      <c r="P159" s="6"/>
      <c r="Q159" s="6"/>
      <c r="R159" s="6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>
        <f>SUM(C159:R159)</f>
        <v>0</v>
      </c>
      <c r="AE159" s="1"/>
      <c r="AF159" s="1"/>
    </row>
    <row r="160" spans="2:32" ht="15.95" customHeight="1" thickBot="1" x14ac:dyDescent="0.3">
      <c r="B160" s="44"/>
      <c r="C160" s="9" t="s">
        <v>35</v>
      </c>
      <c r="D160" s="6"/>
      <c r="E160" s="6"/>
      <c r="F160" s="6"/>
      <c r="G160" s="6"/>
      <c r="H160" s="6"/>
      <c r="I160" s="6"/>
      <c r="J160" s="6"/>
      <c r="K160" s="6">
        <v>0</v>
      </c>
      <c r="L160" s="6"/>
      <c r="M160" s="6"/>
      <c r="N160" s="6"/>
      <c r="O160" s="6"/>
      <c r="P160" s="6"/>
      <c r="Q160" s="6"/>
      <c r="R160" s="6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>
        <f>SUM(D160:R160)</f>
        <v>0</v>
      </c>
      <c r="AF160" s="1"/>
    </row>
    <row r="161" spans="2:32" ht="15.95" customHeight="1" thickBot="1" x14ac:dyDescent="0.3">
      <c r="B161" s="60" t="s">
        <v>62</v>
      </c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13">
        <f t="shared" ref="S161:Y161" si="6">SUM(S227+S162)</f>
        <v>33</v>
      </c>
      <c r="T161" s="13">
        <f t="shared" si="6"/>
        <v>40</v>
      </c>
      <c r="U161" s="13">
        <f t="shared" si="6"/>
        <v>42</v>
      </c>
      <c r="V161" s="13">
        <f t="shared" si="6"/>
        <v>55</v>
      </c>
      <c r="W161" s="13">
        <f t="shared" si="6"/>
        <v>98</v>
      </c>
      <c r="X161" s="13">
        <f t="shared" si="6"/>
        <v>70</v>
      </c>
      <c r="Y161" s="13">
        <f t="shared" si="6"/>
        <v>86</v>
      </c>
      <c r="Z161" s="13">
        <f>Z162+Z227</f>
        <v>91</v>
      </c>
      <c r="AA161" s="13">
        <f>AA162+AA227</f>
        <v>106</v>
      </c>
      <c r="AB161" s="13"/>
      <c r="AC161" s="13"/>
      <c r="AD161" s="13"/>
      <c r="AE161" s="13">
        <f>SUM(AE227+AE162)</f>
        <v>972</v>
      </c>
      <c r="AF161" s="1"/>
    </row>
    <row r="162" spans="2:32" ht="15.95" customHeight="1" thickBot="1" x14ac:dyDescent="0.3">
      <c r="B162" s="48" t="s">
        <v>63</v>
      </c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3">
        <f>SUM(S175:S225)</f>
        <v>33</v>
      </c>
      <c r="T162" s="3">
        <f>SUM(T175:T225)</f>
        <v>38</v>
      </c>
      <c r="U162" s="3">
        <f>SUM(U175:U225)</f>
        <v>40</v>
      </c>
      <c r="V162" s="3">
        <f t="shared" ref="V162:Y162" si="7">SUM(V175:V225)</f>
        <v>46</v>
      </c>
      <c r="W162" s="3">
        <f t="shared" si="7"/>
        <v>88</v>
      </c>
      <c r="X162" s="3">
        <f t="shared" si="7"/>
        <v>65</v>
      </c>
      <c r="Y162" s="3">
        <f t="shared" si="7"/>
        <v>84</v>
      </c>
      <c r="Z162" s="3">
        <f>SUM(Z182,Z195,Z208,Z221)</f>
        <v>89</v>
      </c>
      <c r="AA162" s="3">
        <f>SUM(AA183,AA196,AA209,AA222)</f>
        <v>106</v>
      </c>
      <c r="AB162" s="3"/>
      <c r="AC162" s="3"/>
      <c r="AD162" s="3"/>
      <c r="AE162" s="3">
        <f>SUM(AE163:AE226)</f>
        <v>922</v>
      </c>
      <c r="AF162" s="1"/>
    </row>
    <row r="163" spans="2:32" ht="15.95" customHeight="1" thickBot="1" x14ac:dyDescent="0.3">
      <c r="B163" s="57" t="s">
        <v>64</v>
      </c>
      <c r="C163" s="1" t="s">
        <v>32</v>
      </c>
      <c r="D163" s="6"/>
      <c r="E163" s="6"/>
      <c r="F163" s="6"/>
      <c r="G163" s="6"/>
      <c r="H163" s="6"/>
      <c r="I163" s="6"/>
      <c r="J163" s="7"/>
      <c r="K163" s="6">
        <v>0</v>
      </c>
      <c r="L163" s="6"/>
      <c r="M163" s="6"/>
      <c r="N163" s="6"/>
      <c r="O163" s="6"/>
      <c r="P163" s="6"/>
      <c r="Q163" s="6"/>
      <c r="R163" s="6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>
        <f t="shared" ref="AE163:AE174" si="8">SUM(D163:R163)</f>
        <v>0</v>
      </c>
      <c r="AF163" s="1"/>
    </row>
    <row r="164" spans="2:32" ht="15.95" customHeight="1" thickBot="1" x14ac:dyDescent="0.3">
      <c r="B164" s="58"/>
      <c r="C164" s="1" t="s">
        <v>38</v>
      </c>
      <c r="D164" s="6"/>
      <c r="E164" s="6"/>
      <c r="F164" s="6"/>
      <c r="G164" s="6"/>
      <c r="H164" s="6"/>
      <c r="I164" s="6"/>
      <c r="J164" s="7"/>
      <c r="K164" s="6">
        <v>0</v>
      </c>
      <c r="L164" s="6"/>
      <c r="M164" s="6"/>
      <c r="N164" s="6"/>
      <c r="O164" s="6"/>
      <c r="P164" s="6"/>
      <c r="Q164" s="6"/>
      <c r="R164" s="6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>
        <f t="shared" si="8"/>
        <v>0</v>
      </c>
      <c r="AF164" s="1"/>
    </row>
    <row r="165" spans="2:32" ht="15.95" customHeight="1" thickBot="1" x14ac:dyDescent="0.3">
      <c r="B165" s="58"/>
      <c r="C165" s="1" t="s">
        <v>40</v>
      </c>
      <c r="D165" s="6"/>
      <c r="E165" s="6"/>
      <c r="F165" s="6"/>
      <c r="G165" s="6"/>
      <c r="H165" s="6"/>
      <c r="I165" s="6"/>
      <c r="J165" s="7"/>
      <c r="K165" s="6">
        <v>0</v>
      </c>
      <c r="L165" s="6"/>
      <c r="M165" s="6"/>
      <c r="N165" s="6"/>
      <c r="O165" s="6"/>
      <c r="P165" s="6"/>
      <c r="Q165" s="6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>
        <f>SUM(D165:R165)</f>
        <v>0</v>
      </c>
      <c r="AF165" s="1"/>
    </row>
    <row r="166" spans="2:32" ht="15.95" customHeight="1" thickBot="1" x14ac:dyDescent="0.3">
      <c r="B166" s="59"/>
      <c r="C166" s="1" t="s">
        <v>39</v>
      </c>
      <c r="D166" s="6"/>
      <c r="E166" s="6"/>
      <c r="F166" s="6"/>
      <c r="G166" s="6"/>
      <c r="H166" s="6"/>
      <c r="I166" s="6"/>
      <c r="J166" s="7"/>
      <c r="K166" s="6">
        <v>1</v>
      </c>
      <c r="L166" s="6"/>
      <c r="M166" s="6"/>
      <c r="N166" s="6"/>
      <c r="O166" s="6"/>
      <c r="P166" s="6"/>
      <c r="Q166" s="6"/>
      <c r="R166" s="6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>
        <f t="shared" si="8"/>
        <v>1</v>
      </c>
      <c r="AF166" s="1"/>
    </row>
    <row r="167" spans="2:32" ht="15.95" customHeight="1" thickBot="1" x14ac:dyDescent="0.3">
      <c r="B167" s="57" t="s">
        <v>65</v>
      </c>
      <c r="C167" s="1" t="s">
        <v>32</v>
      </c>
      <c r="D167" s="6"/>
      <c r="E167" s="6"/>
      <c r="F167" s="6"/>
      <c r="G167" s="6"/>
      <c r="H167" s="6"/>
      <c r="I167" s="6"/>
      <c r="J167" s="7"/>
      <c r="K167" s="6"/>
      <c r="L167" s="6"/>
      <c r="M167" s="6"/>
      <c r="N167" s="6">
        <v>0</v>
      </c>
      <c r="O167" s="5">
        <v>0</v>
      </c>
      <c r="P167" s="5">
        <v>0</v>
      </c>
      <c r="Q167" s="6"/>
      <c r="R167" s="6">
        <v>0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>
        <f t="shared" si="8"/>
        <v>0</v>
      </c>
      <c r="AF167" s="1"/>
    </row>
    <row r="168" spans="2:32" ht="15.95" customHeight="1" thickBot="1" x14ac:dyDescent="0.3">
      <c r="B168" s="58"/>
      <c r="C168" s="1" t="s">
        <v>38</v>
      </c>
      <c r="D168" s="6"/>
      <c r="E168" s="6"/>
      <c r="F168" s="6"/>
      <c r="G168" s="6"/>
      <c r="H168" s="6"/>
      <c r="I168" s="6"/>
      <c r="J168" s="7"/>
      <c r="K168" s="6"/>
      <c r="L168" s="6"/>
      <c r="M168" s="6"/>
      <c r="N168" s="6">
        <v>0</v>
      </c>
      <c r="O168" s="5">
        <v>0</v>
      </c>
      <c r="P168" s="5">
        <v>0</v>
      </c>
      <c r="Q168" s="6"/>
      <c r="R168" s="6">
        <v>2</v>
      </c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>
        <f t="shared" si="8"/>
        <v>2</v>
      </c>
      <c r="AF168" s="1"/>
    </row>
    <row r="169" spans="2:32" ht="15.95" customHeight="1" thickBot="1" x14ac:dyDescent="0.3">
      <c r="B169" s="58"/>
      <c r="C169" s="1" t="s">
        <v>40</v>
      </c>
      <c r="D169" s="6"/>
      <c r="E169" s="6"/>
      <c r="F169" s="6"/>
      <c r="G169" s="6"/>
      <c r="H169" s="6"/>
      <c r="I169" s="6"/>
      <c r="J169" s="7"/>
      <c r="K169" s="6"/>
      <c r="L169" s="6"/>
      <c r="M169" s="6"/>
      <c r="N169" s="6">
        <v>4</v>
      </c>
      <c r="O169" s="5">
        <v>2</v>
      </c>
      <c r="P169" s="5">
        <v>6</v>
      </c>
      <c r="Q169" s="6"/>
      <c r="R169" s="6">
        <v>5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>
        <f>SUM(D169:R169)</f>
        <v>17</v>
      </c>
      <c r="AF169" s="1"/>
    </row>
    <row r="170" spans="2:32" ht="15.95" customHeight="1" thickBot="1" x14ac:dyDescent="0.3">
      <c r="B170" s="59"/>
      <c r="C170" s="5" t="s">
        <v>39</v>
      </c>
      <c r="D170" s="6"/>
      <c r="E170" s="6"/>
      <c r="F170" s="6"/>
      <c r="G170" s="6"/>
      <c r="H170" s="6"/>
      <c r="I170" s="6"/>
      <c r="J170" s="7"/>
      <c r="K170" s="6"/>
      <c r="L170" s="6"/>
      <c r="M170" s="6"/>
      <c r="N170" s="6">
        <v>1</v>
      </c>
      <c r="O170" s="6">
        <v>4</v>
      </c>
      <c r="P170" s="6">
        <v>0</v>
      </c>
      <c r="Q170" s="6"/>
      <c r="R170" s="6">
        <v>5</v>
      </c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>
        <f t="shared" si="8"/>
        <v>10</v>
      </c>
      <c r="AF170" s="1"/>
    </row>
    <row r="171" spans="2:32" ht="15.95" customHeight="1" thickBot="1" x14ac:dyDescent="0.3">
      <c r="B171" s="57" t="s">
        <v>66</v>
      </c>
      <c r="C171" s="1" t="s">
        <v>32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1</v>
      </c>
      <c r="J171" s="7">
        <v>0</v>
      </c>
      <c r="K171" s="6"/>
      <c r="L171" s="6"/>
      <c r="M171" s="6"/>
      <c r="N171" s="6">
        <v>0</v>
      </c>
      <c r="O171" s="6">
        <v>0</v>
      </c>
      <c r="P171" s="6">
        <v>0</v>
      </c>
      <c r="Q171" s="6"/>
      <c r="R171" s="6">
        <v>0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>
        <f t="shared" si="8"/>
        <v>1</v>
      </c>
      <c r="AF171" s="1"/>
    </row>
    <row r="172" spans="2:32" ht="15.95" customHeight="1" thickBot="1" x14ac:dyDescent="0.3">
      <c r="B172" s="58"/>
      <c r="C172" s="1" t="s">
        <v>38</v>
      </c>
      <c r="D172" s="27" t="s">
        <v>33</v>
      </c>
      <c r="E172" s="6">
        <v>0</v>
      </c>
      <c r="F172" s="6">
        <v>4</v>
      </c>
      <c r="G172" s="6">
        <v>0</v>
      </c>
      <c r="H172" s="6">
        <v>1</v>
      </c>
      <c r="I172" s="6">
        <v>2</v>
      </c>
      <c r="J172" s="7">
        <v>18</v>
      </c>
      <c r="K172" s="6"/>
      <c r="L172" s="6"/>
      <c r="M172" s="6"/>
      <c r="N172" s="6">
        <v>2</v>
      </c>
      <c r="O172" s="6">
        <v>0</v>
      </c>
      <c r="P172" s="6">
        <v>1</v>
      </c>
      <c r="Q172" s="6"/>
      <c r="R172" s="6">
        <v>9</v>
      </c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>
        <f t="shared" si="8"/>
        <v>37</v>
      </c>
      <c r="AF172" s="1"/>
    </row>
    <row r="173" spans="2:32" ht="15.95" customHeight="1" thickBot="1" x14ac:dyDescent="0.3">
      <c r="B173" s="58"/>
      <c r="C173" s="5" t="s">
        <v>40</v>
      </c>
      <c r="D173" s="6">
        <v>36</v>
      </c>
      <c r="E173" s="6">
        <v>6</v>
      </c>
      <c r="F173" s="6">
        <v>10</v>
      </c>
      <c r="G173" s="6">
        <v>4</v>
      </c>
      <c r="H173" s="6">
        <v>1</v>
      </c>
      <c r="I173" s="6">
        <v>4</v>
      </c>
      <c r="J173" s="7">
        <v>36</v>
      </c>
      <c r="K173" s="6"/>
      <c r="L173" s="6"/>
      <c r="M173" s="6"/>
      <c r="N173" s="6">
        <v>4</v>
      </c>
      <c r="O173" s="6">
        <v>4</v>
      </c>
      <c r="P173" s="6">
        <v>7</v>
      </c>
      <c r="Q173" s="6"/>
      <c r="R173" s="6">
        <v>12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>
        <f>SUM(D173:R173)</f>
        <v>124</v>
      </c>
      <c r="AF173" s="1"/>
    </row>
    <row r="174" spans="2:32" ht="15.95" customHeight="1" thickBot="1" x14ac:dyDescent="0.3">
      <c r="B174" s="59"/>
      <c r="C174" s="5" t="s">
        <v>39</v>
      </c>
      <c r="D174" s="27">
        <v>59</v>
      </c>
      <c r="E174" s="6">
        <v>6</v>
      </c>
      <c r="F174" s="6">
        <v>11</v>
      </c>
      <c r="G174" s="6">
        <v>3</v>
      </c>
      <c r="H174" s="6">
        <v>1</v>
      </c>
      <c r="I174" s="6">
        <v>11</v>
      </c>
      <c r="J174" s="7">
        <v>35</v>
      </c>
      <c r="K174" s="6"/>
      <c r="L174" s="6"/>
      <c r="M174" s="6"/>
      <c r="N174" s="6">
        <v>9</v>
      </c>
      <c r="O174" s="6">
        <v>10</v>
      </c>
      <c r="P174" s="6">
        <v>1</v>
      </c>
      <c r="Q174" s="6"/>
      <c r="R174" s="6">
        <v>12</v>
      </c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>
        <f t="shared" si="8"/>
        <v>158</v>
      </c>
      <c r="AF174" s="1"/>
    </row>
    <row r="175" spans="2:32" ht="15.95" customHeight="1" thickBot="1" x14ac:dyDescent="0.3">
      <c r="B175" s="44" t="s">
        <v>67</v>
      </c>
      <c r="C175" s="1" t="s">
        <v>32</v>
      </c>
      <c r="D175" s="5">
        <v>3</v>
      </c>
      <c r="E175" s="5"/>
      <c r="F175" s="5"/>
      <c r="G175" s="5"/>
      <c r="H175" s="5"/>
      <c r="I175" s="6"/>
      <c r="J175" s="7"/>
      <c r="K175" s="5"/>
      <c r="L175" s="5"/>
      <c r="M175" s="5"/>
      <c r="N175" s="5"/>
      <c r="O175" s="5"/>
      <c r="P175" s="5"/>
      <c r="Q175" s="5"/>
      <c r="R175" s="6"/>
      <c r="S175" s="1">
        <f>SUM(D175:R175)</f>
        <v>3</v>
      </c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2:32" ht="15.95" customHeight="1" thickBot="1" x14ac:dyDescent="0.3">
      <c r="B176" s="44"/>
      <c r="C176" s="1" t="s">
        <v>14</v>
      </c>
      <c r="D176" s="5">
        <v>5</v>
      </c>
      <c r="E176" s="5"/>
      <c r="F176" s="5"/>
      <c r="G176" s="5"/>
      <c r="H176" s="5"/>
      <c r="I176" s="6"/>
      <c r="J176" s="7"/>
      <c r="K176" s="5"/>
      <c r="L176" s="5"/>
      <c r="M176" s="5"/>
      <c r="N176" s="5"/>
      <c r="O176" s="5"/>
      <c r="P176" s="5"/>
      <c r="Q176" s="5"/>
      <c r="R176" s="6"/>
      <c r="S176" s="1">
        <f>SUM(D176:R176)</f>
        <v>5</v>
      </c>
      <c r="T176" s="1">
        <f>SUM(D176:R176)</f>
        <v>5</v>
      </c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2:32" ht="15.95" customHeight="1" thickBot="1" x14ac:dyDescent="0.3">
      <c r="B177" s="44"/>
      <c r="C177" s="1" t="s">
        <v>15</v>
      </c>
      <c r="D177" s="5">
        <v>5</v>
      </c>
      <c r="E177" s="5"/>
      <c r="F177" s="5"/>
      <c r="G177" s="5"/>
      <c r="H177" s="5"/>
      <c r="I177" s="6"/>
      <c r="J177" s="7"/>
      <c r="K177" s="5"/>
      <c r="L177" s="5"/>
      <c r="M177" s="5"/>
      <c r="N177" s="5"/>
      <c r="O177" s="5"/>
      <c r="P177" s="5"/>
      <c r="Q177" s="5"/>
      <c r="R177" s="6"/>
      <c r="S177" s="1">
        <f>SUM(D177:R177)</f>
        <v>5</v>
      </c>
      <c r="T177" s="1"/>
      <c r="U177" s="1">
        <f>SUM(D177:R177)</f>
        <v>5</v>
      </c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2:32" ht="15.95" customHeight="1" thickBot="1" x14ac:dyDescent="0.3">
      <c r="B178" s="44"/>
      <c r="C178" s="1" t="s">
        <v>16</v>
      </c>
      <c r="D178" s="37" t="s">
        <v>33</v>
      </c>
      <c r="E178" s="5"/>
      <c r="F178" s="5"/>
      <c r="G178" s="5"/>
      <c r="H178" s="5"/>
      <c r="I178" s="6"/>
      <c r="J178" s="7"/>
      <c r="K178" s="5"/>
      <c r="L178" s="5"/>
      <c r="M178" s="5"/>
      <c r="N178" s="5"/>
      <c r="O178" s="5"/>
      <c r="P178" s="5"/>
      <c r="Q178" s="5"/>
      <c r="R178" s="6"/>
      <c r="S178" s="1"/>
      <c r="T178" s="1"/>
      <c r="U178" s="1"/>
      <c r="V178" s="1">
        <f>SUM(E178:R178)</f>
        <v>0</v>
      </c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2:32" ht="15.95" customHeight="1" thickBot="1" x14ac:dyDescent="0.3">
      <c r="B179" s="44"/>
      <c r="C179" s="1" t="s">
        <v>17</v>
      </c>
      <c r="D179" s="37" t="s">
        <v>33</v>
      </c>
      <c r="E179" s="5"/>
      <c r="F179" s="5"/>
      <c r="G179" s="5"/>
      <c r="H179" s="5"/>
      <c r="I179" s="6"/>
      <c r="J179" s="7"/>
      <c r="K179" s="5"/>
      <c r="L179" s="5"/>
      <c r="M179" s="5"/>
      <c r="N179" s="5"/>
      <c r="O179" s="5"/>
      <c r="P179" s="5"/>
      <c r="Q179" s="5"/>
      <c r="R179" s="6"/>
      <c r="S179" s="1"/>
      <c r="T179" s="1"/>
      <c r="U179" s="1"/>
      <c r="V179" s="1"/>
      <c r="W179" s="1">
        <f>SUM(E179:R179)</f>
        <v>0</v>
      </c>
      <c r="X179" s="1"/>
      <c r="Y179" s="1"/>
      <c r="Z179" s="1"/>
      <c r="AA179" s="1"/>
      <c r="AB179" s="1"/>
      <c r="AC179" s="1"/>
      <c r="AD179" s="1"/>
      <c r="AE179" s="1"/>
      <c r="AF179" s="1"/>
    </row>
    <row r="180" spans="2:32" ht="15.95" customHeight="1" thickBot="1" x14ac:dyDescent="0.3">
      <c r="B180" s="44"/>
      <c r="C180" s="1" t="s">
        <v>18</v>
      </c>
      <c r="D180" s="37" t="s">
        <v>33</v>
      </c>
      <c r="E180" s="5"/>
      <c r="F180" s="5"/>
      <c r="G180" s="5"/>
      <c r="H180" s="5"/>
      <c r="I180" s="6"/>
      <c r="J180" s="7"/>
      <c r="K180" s="5"/>
      <c r="L180" s="5"/>
      <c r="M180" s="5"/>
      <c r="N180" s="5"/>
      <c r="O180" s="5"/>
      <c r="P180" s="5"/>
      <c r="Q180" s="5"/>
      <c r="R180" s="6"/>
      <c r="S180" s="1"/>
      <c r="T180" s="1"/>
      <c r="U180" s="1"/>
      <c r="V180" s="1"/>
      <c r="W180" s="1"/>
      <c r="X180" s="1">
        <f>SUM(D180:R180)</f>
        <v>0</v>
      </c>
      <c r="Y180" s="1"/>
      <c r="Z180" s="1"/>
      <c r="AA180" s="1"/>
      <c r="AB180" s="1"/>
      <c r="AC180" s="1"/>
      <c r="AD180" s="1"/>
      <c r="AE180" s="1"/>
      <c r="AF180" s="1"/>
    </row>
    <row r="181" spans="2:32" ht="15.95" customHeight="1" thickBot="1" x14ac:dyDescent="0.3">
      <c r="B181" s="44"/>
      <c r="C181" s="1" t="s">
        <v>19</v>
      </c>
      <c r="D181" s="37" t="s">
        <v>33</v>
      </c>
      <c r="E181" s="5"/>
      <c r="F181" s="5"/>
      <c r="G181" s="5"/>
      <c r="H181" s="5"/>
      <c r="I181" s="6"/>
      <c r="J181" s="7"/>
      <c r="K181" s="5"/>
      <c r="L181" s="5"/>
      <c r="M181" s="5"/>
      <c r="N181" s="5"/>
      <c r="O181" s="5"/>
      <c r="P181" s="5"/>
      <c r="Q181" s="5"/>
      <c r="R181" s="6"/>
      <c r="S181" s="1"/>
      <c r="T181" s="1"/>
      <c r="U181" s="1"/>
      <c r="V181" s="1"/>
      <c r="W181" s="1"/>
      <c r="X181" s="1"/>
      <c r="Y181" s="1">
        <f>SUM(D181:R181)</f>
        <v>0</v>
      </c>
      <c r="Z181" s="1"/>
      <c r="AA181" s="1"/>
      <c r="AB181" s="1"/>
      <c r="AC181" s="1"/>
      <c r="AD181" s="1"/>
      <c r="AE181" s="1"/>
      <c r="AF181" s="1"/>
    </row>
    <row r="182" spans="2:32" ht="15.95" customHeight="1" thickBot="1" x14ac:dyDescent="0.3">
      <c r="B182" s="44"/>
      <c r="C182" s="1" t="s">
        <v>20</v>
      </c>
      <c r="D182" s="37" t="s">
        <v>33</v>
      </c>
      <c r="E182" s="5"/>
      <c r="F182" s="5"/>
      <c r="G182" s="5"/>
      <c r="H182" s="5"/>
      <c r="I182" s="6"/>
      <c r="J182" s="7"/>
      <c r="K182" s="5"/>
      <c r="L182" s="5"/>
      <c r="M182" s="5"/>
      <c r="N182" s="5"/>
      <c r="O182" s="5"/>
      <c r="P182" s="5"/>
      <c r="Q182" s="5"/>
      <c r="R182" s="6"/>
      <c r="S182" s="1"/>
      <c r="T182" s="1"/>
      <c r="U182" s="1"/>
      <c r="V182" s="1"/>
      <c r="W182" s="1"/>
      <c r="X182" s="1"/>
      <c r="Y182" s="1"/>
      <c r="Z182" s="1">
        <f>SUM(D182:R182)</f>
        <v>0</v>
      </c>
      <c r="AA182" s="1"/>
      <c r="AB182" s="1"/>
      <c r="AC182" s="1"/>
      <c r="AD182" s="1"/>
      <c r="AE182" s="1"/>
      <c r="AF182" s="1"/>
    </row>
    <row r="183" spans="2:32" ht="15.95" customHeight="1" thickBot="1" x14ac:dyDescent="0.3">
      <c r="B183" s="44"/>
      <c r="C183" s="1" t="s">
        <v>21</v>
      </c>
      <c r="D183" s="37" t="s">
        <v>33</v>
      </c>
      <c r="E183" s="5"/>
      <c r="F183" s="5"/>
      <c r="G183" s="5"/>
      <c r="H183" s="5"/>
      <c r="I183" s="6"/>
      <c r="J183" s="7"/>
      <c r="K183" s="5"/>
      <c r="L183" s="5"/>
      <c r="M183" s="5"/>
      <c r="N183" s="5"/>
      <c r="O183" s="5"/>
      <c r="P183" s="5"/>
      <c r="Q183" s="5"/>
      <c r="R183" s="6"/>
      <c r="S183" s="1"/>
      <c r="T183" s="1"/>
      <c r="U183" s="1"/>
      <c r="V183" s="1"/>
      <c r="W183" s="1"/>
      <c r="X183" s="1"/>
      <c r="Y183" s="1"/>
      <c r="Z183" s="1"/>
      <c r="AA183" s="1">
        <f>SUM(D183:R183)</f>
        <v>0</v>
      </c>
      <c r="AB183" s="1"/>
      <c r="AC183" s="1"/>
      <c r="AD183" s="1"/>
      <c r="AE183" s="1"/>
      <c r="AF183" s="1"/>
    </row>
    <row r="184" spans="2:32" ht="15.95" customHeight="1" thickBot="1" x14ac:dyDescent="0.3">
      <c r="B184" s="44"/>
      <c r="C184" s="1" t="s">
        <v>22</v>
      </c>
      <c r="D184" s="37" t="s">
        <v>60</v>
      </c>
      <c r="E184" s="5"/>
      <c r="F184" s="5"/>
      <c r="G184" s="5"/>
      <c r="H184" s="5"/>
      <c r="I184" s="6"/>
      <c r="J184" s="7"/>
      <c r="K184" s="5"/>
      <c r="L184" s="5"/>
      <c r="M184" s="5"/>
      <c r="N184" s="5"/>
      <c r="O184" s="5"/>
      <c r="P184" s="5"/>
      <c r="Q184" s="5"/>
      <c r="R184" s="6"/>
      <c r="S184" s="1"/>
      <c r="T184" s="1"/>
      <c r="U184" s="1"/>
      <c r="V184" s="1"/>
      <c r="W184" s="1"/>
      <c r="X184" s="1"/>
      <c r="Y184" s="1"/>
      <c r="Z184" s="1"/>
      <c r="AA184" s="1"/>
      <c r="AB184" s="1">
        <f>SUM(D183:R183)</f>
        <v>0</v>
      </c>
      <c r="AC184" s="1"/>
      <c r="AD184" s="1"/>
      <c r="AE184" s="1"/>
      <c r="AF184" s="1"/>
    </row>
    <row r="185" spans="2:32" ht="15.95" customHeight="1" thickBot="1" x14ac:dyDescent="0.3">
      <c r="B185" s="44"/>
      <c r="C185" s="1" t="s">
        <v>23</v>
      </c>
      <c r="D185" s="37" t="s">
        <v>60</v>
      </c>
      <c r="E185" s="5"/>
      <c r="F185" s="5"/>
      <c r="G185" s="5"/>
      <c r="H185" s="5"/>
      <c r="I185" s="6"/>
      <c r="J185" s="7"/>
      <c r="K185" s="5"/>
      <c r="L185" s="5"/>
      <c r="M185" s="5"/>
      <c r="N185" s="5"/>
      <c r="O185" s="5"/>
      <c r="P185" s="5"/>
      <c r="Q185" s="5"/>
      <c r="R185" s="6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>
        <f>SUM(D185:R185)</f>
        <v>0</v>
      </c>
      <c r="AD185" s="1"/>
      <c r="AE185" s="1"/>
      <c r="AF185" s="1"/>
    </row>
    <row r="186" spans="2:32" ht="15.95" customHeight="1" thickBot="1" x14ac:dyDescent="0.3">
      <c r="B186" s="44"/>
      <c r="C186" s="1" t="s">
        <v>47</v>
      </c>
      <c r="D186" s="5">
        <f t="shared" ref="D186" si="9">SUM(D176,D178,D180,D182,D184)</f>
        <v>5</v>
      </c>
      <c r="E186" s="5"/>
      <c r="F186" s="5"/>
      <c r="G186" s="5"/>
      <c r="H186" s="5"/>
      <c r="I186" s="6"/>
      <c r="J186" s="7"/>
      <c r="K186" s="5"/>
      <c r="L186" s="5"/>
      <c r="M186" s="5"/>
      <c r="N186" s="5"/>
      <c r="O186" s="5"/>
      <c r="P186" s="5"/>
      <c r="Q186" s="5"/>
      <c r="R186" s="6"/>
      <c r="S186" s="1">
        <f>SUM(D186:R186)</f>
        <v>5</v>
      </c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>
        <f>SUM(D186:R186)</f>
        <v>5</v>
      </c>
      <c r="AE186" s="1"/>
      <c r="AF186" s="1"/>
    </row>
    <row r="187" spans="2:32" ht="15.95" customHeight="1" thickBot="1" x14ac:dyDescent="0.3">
      <c r="B187" s="44"/>
      <c r="C187" s="1" t="s">
        <v>35</v>
      </c>
      <c r="D187" s="5">
        <f t="shared" ref="D187" si="10">SUM(D177,D179,D181,D183,D185)</f>
        <v>5</v>
      </c>
      <c r="E187" s="5"/>
      <c r="F187" s="5"/>
      <c r="G187" s="5"/>
      <c r="H187" s="5"/>
      <c r="I187" s="6"/>
      <c r="J187" s="7"/>
      <c r="K187" s="5"/>
      <c r="L187" s="5"/>
      <c r="M187" s="5"/>
      <c r="N187" s="5"/>
      <c r="O187" s="5"/>
      <c r="P187" s="5"/>
      <c r="Q187" s="5"/>
      <c r="R187" s="6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>
        <f>SUM(D187:R187)</f>
        <v>5</v>
      </c>
      <c r="AF187" s="1"/>
    </row>
    <row r="188" spans="2:32" ht="15.95" customHeight="1" thickBot="1" x14ac:dyDescent="0.3">
      <c r="B188" s="44" t="s">
        <v>68</v>
      </c>
      <c r="C188" s="1" t="s">
        <v>32</v>
      </c>
      <c r="D188" s="5"/>
      <c r="E188" s="5"/>
      <c r="F188" s="5">
        <v>1</v>
      </c>
      <c r="G188" s="5"/>
      <c r="H188" s="5"/>
      <c r="I188" s="6"/>
      <c r="J188" s="7"/>
      <c r="K188" s="5"/>
      <c r="L188" s="5"/>
      <c r="M188" s="5"/>
      <c r="N188" s="5"/>
      <c r="O188" s="6">
        <v>0</v>
      </c>
      <c r="P188" s="5"/>
      <c r="Q188" s="5"/>
      <c r="R188" s="6" t="s">
        <v>33</v>
      </c>
      <c r="S188" s="1">
        <f>SUM(D188:R188)</f>
        <v>1</v>
      </c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2:32" ht="15.95" customHeight="1" thickBot="1" x14ac:dyDescent="0.3">
      <c r="B189" s="44"/>
      <c r="C189" s="1" t="s">
        <v>14</v>
      </c>
      <c r="D189" s="5"/>
      <c r="E189" s="5"/>
      <c r="F189" s="5">
        <v>1</v>
      </c>
      <c r="G189" s="5"/>
      <c r="H189" s="5"/>
      <c r="I189" s="6"/>
      <c r="J189" s="7"/>
      <c r="K189" s="5"/>
      <c r="L189" s="5"/>
      <c r="M189" s="5"/>
      <c r="N189" s="5"/>
      <c r="O189" s="6">
        <v>0</v>
      </c>
      <c r="P189" s="5"/>
      <c r="Q189" s="5"/>
      <c r="R189" s="6" t="s">
        <v>33</v>
      </c>
      <c r="S189" s="1"/>
      <c r="T189" s="1">
        <f>SUM(D189:R189)</f>
        <v>1</v>
      </c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2:32" ht="15.95" customHeight="1" thickBot="1" x14ac:dyDescent="0.3">
      <c r="B190" s="44"/>
      <c r="C190" s="1" t="s">
        <v>15</v>
      </c>
      <c r="D190" s="5"/>
      <c r="E190" s="5"/>
      <c r="F190" s="37" t="s">
        <v>33</v>
      </c>
      <c r="G190" s="5"/>
      <c r="H190" s="5"/>
      <c r="I190" s="6"/>
      <c r="J190" s="7"/>
      <c r="K190" s="5"/>
      <c r="L190" s="5"/>
      <c r="M190" s="5"/>
      <c r="N190" s="5"/>
      <c r="O190" s="6">
        <v>0</v>
      </c>
      <c r="P190" s="5"/>
      <c r="Q190" s="5"/>
      <c r="R190" s="6" t="s">
        <v>33</v>
      </c>
      <c r="S190" s="1"/>
      <c r="T190" s="1"/>
      <c r="U190" s="1">
        <f>SUM(D190:R190)</f>
        <v>0</v>
      </c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2:32" ht="15.95" customHeight="1" thickBot="1" x14ac:dyDescent="0.3">
      <c r="B191" s="44"/>
      <c r="C191" s="1" t="s">
        <v>16</v>
      </c>
      <c r="D191" s="5"/>
      <c r="E191" s="5"/>
      <c r="F191" s="5">
        <v>3</v>
      </c>
      <c r="G191" s="5"/>
      <c r="H191" s="5"/>
      <c r="I191" s="6"/>
      <c r="J191" s="7"/>
      <c r="K191" s="5"/>
      <c r="L191" s="5"/>
      <c r="M191" s="5"/>
      <c r="N191" s="5"/>
      <c r="O191" s="6">
        <v>2</v>
      </c>
      <c r="P191" s="5"/>
      <c r="Q191" s="5"/>
      <c r="R191" s="6">
        <v>2</v>
      </c>
      <c r="S191" s="1"/>
      <c r="T191" s="1"/>
      <c r="U191" s="1"/>
      <c r="V191" s="1">
        <f>SUM(D191:R191)</f>
        <v>7</v>
      </c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2:32" ht="15.95" customHeight="1" thickBot="1" x14ac:dyDescent="0.3">
      <c r="B192" s="44"/>
      <c r="C192" s="1" t="s">
        <v>17</v>
      </c>
      <c r="D192" s="5"/>
      <c r="E192" s="5"/>
      <c r="F192" s="5">
        <v>4</v>
      </c>
      <c r="G192" s="5"/>
      <c r="H192" s="5"/>
      <c r="I192" s="6"/>
      <c r="J192" s="7"/>
      <c r="K192" s="5"/>
      <c r="L192" s="5"/>
      <c r="M192" s="5"/>
      <c r="N192" s="5"/>
      <c r="O192" s="6">
        <v>1</v>
      </c>
      <c r="P192" s="5"/>
      <c r="Q192" s="5"/>
      <c r="R192" s="6">
        <v>9</v>
      </c>
      <c r="S192" s="1"/>
      <c r="T192" s="1"/>
      <c r="U192" s="1"/>
      <c r="V192" s="1"/>
      <c r="W192" s="1">
        <f>SUM(D192:R192)</f>
        <v>14</v>
      </c>
      <c r="X192" s="1"/>
      <c r="Y192" s="1"/>
      <c r="Z192" s="1"/>
      <c r="AA192" s="1"/>
      <c r="AB192" s="1"/>
      <c r="AC192" s="1"/>
      <c r="AD192" s="1"/>
      <c r="AE192" s="1"/>
      <c r="AF192" s="1"/>
    </row>
    <row r="193" spans="2:32" ht="15.95" customHeight="1" thickBot="1" x14ac:dyDescent="0.3">
      <c r="B193" s="44"/>
      <c r="C193" s="1" t="s">
        <v>18</v>
      </c>
      <c r="D193" s="5">
        <v>2</v>
      </c>
      <c r="E193" s="5"/>
      <c r="F193" s="5">
        <v>3</v>
      </c>
      <c r="G193" s="5"/>
      <c r="H193" s="5"/>
      <c r="I193" s="6"/>
      <c r="J193" s="7"/>
      <c r="K193" s="5"/>
      <c r="L193" s="5"/>
      <c r="M193" s="5"/>
      <c r="N193" s="5"/>
      <c r="O193" s="6">
        <v>1</v>
      </c>
      <c r="P193" s="5"/>
      <c r="Q193" s="5"/>
      <c r="R193" s="6">
        <v>3</v>
      </c>
      <c r="S193" s="1"/>
      <c r="T193" s="1"/>
      <c r="U193" s="1"/>
      <c r="V193" s="1"/>
      <c r="W193" s="1"/>
      <c r="X193" s="1">
        <f>SUM(D193:R193)</f>
        <v>9</v>
      </c>
      <c r="Y193" s="1"/>
      <c r="Z193" s="1"/>
      <c r="AA193" s="1"/>
      <c r="AB193" s="1"/>
      <c r="AC193" s="1"/>
      <c r="AD193" s="1"/>
      <c r="AE193" s="1"/>
      <c r="AF193" s="1"/>
    </row>
    <row r="194" spans="2:32" ht="15.95" customHeight="1" thickBot="1" x14ac:dyDescent="0.3">
      <c r="B194" s="44"/>
      <c r="C194" s="1" t="s">
        <v>19</v>
      </c>
      <c r="D194" s="5">
        <v>2</v>
      </c>
      <c r="E194" s="5"/>
      <c r="F194" s="5">
        <v>1</v>
      </c>
      <c r="G194" s="5"/>
      <c r="H194" s="5"/>
      <c r="I194" s="6"/>
      <c r="J194" s="7"/>
      <c r="K194" s="5"/>
      <c r="L194" s="5"/>
      <c r="M194" s="5"/>
      <c r="N194" s="5"/>
      <c r="O194" s="6">
        <v>0</v>
      </c>
      <c r="P194" s="5"/>
      <c r="Q194" s="5"/>
      <c r="R194" s="6">
        <v>13</v>
      </c>
      <c r="S194" s="1"/>
      <c r="T194" s="1"/>
      <c r="U194" s="1"/>
      <c r="V194" s="1"/>
      <c r="W194" s="1"/>
      <c r="X194" s="1"/>
      <c r="Y194" s="1">
        <f>SUM(D194:R194)</f>
        <v>16</v>
      </c>
      <c r="Z194" s="1"/>
      <c r="AA194" s="1"/>
      <c r="AB194" s="1"/>
      <c r="AC194" s="1"/>
      <c r="AD194" s="1"/>
      <c r="AE194" s="1"/>
      <c r="AF194" s="29" t="s">
        <v>141</v>
      </c>
    </row>
    <row r="195" spans="2:32" ht="15.95" customHeight="1" thickBot="1" x14ac:dyDescent="0.3">
      <c r="B195" s="44"/>
      <c r="C195" s="1" t="s">
        <v>20</v>
      </c>
      <c r="D195" s="5">
        <v>2</v>
      </c>
      <c r="E195" s="5"/>
      <c r="F195" s="5">
        <v>3</v>
      </c>
      <c r="G195" s="5"/>
      <c r="H195" s="5"/>
      <c r="I195" s="6"/>
      <c r="J195" s="7"/>
      <c r="K195" s="5"/>
      <c r="L195" s="5"/>
      <c r="M195" s="5"/>
      <c r="N195" s="5"/>
      <c r="O195" s="38">
        <v>1</v>
      </c>
      <c r="P195" s="5"/>
      <c r="Q195" s="5"/>
      <c r="R195" s="6">
        <v>12</v>
      </c>
      <c r="S195" s="1"/>
      <c r="T195" s="1"/>
      <c r="U195" s="1"/>
      <c r="V195" s="1"/>
      <c r="W195" s="1"/>
      <c r="X195" s="1"/>
      <c r="Y195" s="1"/>
      <c r="Z195" s="1">
        <f>SUM(D195:R195)</f>
        <v>18</v>
      </c>
      <c r="AA195" s="1"/>
      <c r="AB195" s="1"/>
      <c r="AC195" s="1"/>
      <c r="AD195" s="1"/>
      <c r="AE195" s="1"/>
      <c r="AF195" s="29"/>
    </row>
    <row r="196" spans="2:32" ht="15.95" customHeight="1" thickBot="1" x14ac:dyDescent="0.3">
      <c r="B196" s="44"/>
      <c r="C196" s="1" t="s">
        <v>21</v>
      </c>
      <c r="D196" s="5">
        <v>2</v>
      </c>
      <c r="E196" s="5"/>
      <c r="F196" s="5">
        <v>3</v>
      </c>
      <c r="G196" s="5"/>
      <c r="H196" s="5"/>
      <c r="I196" s="6"/>
      <c r="J196" s="7"/>
      <c r="K196" s="5"/>
      <c r="L196" s="5"/>
      <c r="M196" s="5"/>
      <c r="N196" s="5"/>
      <c r="O196" s="38">
        <v>0</v>
      </c>
      <c r="P196" s="5"/>
      <c r="Q196" s="5"/>
      <c r="R196" s="6">
        <v>12</v>
      </c>
      <c r="S196" s="1"/>
      <c r="T196" s="1"/>
      <c r="U196" s="1"/>
      <c r="V196" s="1"/>
      <c r="W196" s="1"/>
      <c r="X196" s="1"/>
      <c r="Y196" s="1"/>
      <c r="Z196" s="1"/>
      <c r="AA196" s="1">
        <f>SUM(D196:R196)</f>
        <v>17</v>
      </c>
      <c r="AB196" s="1"/>
      <c r="AC196" s="1"/>
      <c r="AD196" s="1"/>
      <c r="AE196" s="1"/>
      <c r="AF196" s="29" t="s">
        <v>142</v>
      </c>
    </row>
    <row r="197" spans="2:32" ht="15.95" customHeight="1" thickBot="1" x14ac:dyDescent="0.3">
      <c r="B197" s="44"/>
      <c r="C197" s="1" t="s">
        <v>22</v>
      </c>
      <c r="D197" s="5">
        <v>0</v>
      </c>
      <c r="E197" s="5"/>
      <c r="F197" s="5">
        <v>2</v>
      </c>
      <c r="G197" s="5"/>
      <c r="H197" s="5"/>
      <c r="I197" s="6"/>
      <c r="J197" s="7"/>
      <c r="K197" s="5"/>
      <c r="L197" s="5"/>
      <c r="M197" s="5"/>
      <c r="N197" s="6"/>
      <c r="O197" s="6">
        <v>0</v>
      </c>
      <c r="P197" s="6"/>
      <c r="Q197" s="5"/>
      <c r="R197" s="6">
        <v>4</v>
      </c>
      <c r="S197" s="1"/>
      <c r="T197" s="1"/>
      <c r="U197" s="1"/>
      <c r="V197" s="1"/>
      <c r="W197" s="1"/>
      <c r="X197" s="1"/>
      <c r="Y197" s="1"/>
      <c r="Z197" s="1"/>
      <c r="AA197" s="1"/>
      <c r="AB197" s="1">
        <f>SUM(D196:R196)</f>
        <v>17</v>
      </c>
      <c r="AC197" s="1"/>
      <c r="AD197" s="1"/>
      <c r="AE197" s="1"/>
      <c r="AF197" s="29"/>
    </row>
    <row r="198" spans="2:32" ht="15.95" customHeight="1" thickBot="1" x14ac:dyDescent="0.3">
      <c r="B198" s="44"/>
      <c r="C198" s="1" t="s">
        <v>23</v>
      </c>
      <c r="D198" s="5">
        <v>0</v>
      </c>
      <c r="E198" s="5"/>
      <c r="F198" s="5">
        <v>2</v>
      </c>
      <c r="G198" s="5"/>
      <c r="H198" s="5"/>
      <c r="I198" s="6"/>
      <c r="J198" s="7"/>
      <c r="K198" s="5"/>
      <c r="L198" s="5"/>
      <c r="M198" s="5"/>
      <c r="N198" s="6"/>
      <c r="O198" s="6">
        <v>0</v>
      </c>
      <c r="P198" s="6"/>
      <c r="Q198" s="5"/>
      <c r="R198" s="6">
        <v>3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>
        <f>SUM(D198:R198)</f>
        <v>5</v>
      </c>
      <c r="AD198" s="1"/>
      <c r="AE198" s="1"/>
      <c r="AF198" s="29"/>
    </row>
    <row r="199" spans="2:32" ht="15.95" customHeight="1" thickBot="1" x14ac:dyDescent="0.3">
      <c r="B199" s="44"/>
      <c r="C199" s="1" t="s">
        <v>47</v>
      </c>
      <c r="D199" s="5">
        <f t="shared" ref="D199:R199" si="11">SUM(D189,D191,D193,D195,D197)</f>
        <v>4</v>
      </c>
      <c r="E199" s="5"/>
      <c r="F199" s="5">
        <f t="shared" si="11"/>
        <v>12</v>
      </c>
      <c r="G199" s="5"/>
      <c r="H199" s="5"/>
      <c r="I199" s="6"/>
      <c r="J199" s="7"/>
      <c r="K199" s="5"/>
      <c r="L199" s="5"/>
      <c r="M199" s="5"/>
      <c r="N199" s="5"/>
      <c r="O199" s="6">
        <f t="shared" si="11"/>
        <v>4</v>
      </c>
      <c r="P199" s="5"/>
      <c r="Q199" s="5"/>
      <c r="R199" s="6">
        <f t="shared" si="11"/>
        <v>21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>
        <f>SUM(D199:R199)</f>
        <v>41</v>
      </c>
      <c r="AE199" s="1"/>
      <c r="AF199" s="29"/>
    </row>
    <row r="200" spans="2:32" ht="15.95" customHeight="1" thickBot="1" x14ac:dyDescent="0.3">
      <c r="B200" s="44"/>
      <c r="C200" s="1" t="s">
        <v>35</v>
      </c>
      <c r="D200" s="5">
        <f t="shared" ref="D200:R200" si="12">SUM(D190,D192,D194,D196,D198)</f>
        <v>4</v>
      </c>
      <c r="E200" s="5"/>
      <c r="F200" s="5">
        <f t="shared" si="12"/>
        <v>10</v>
      </c>
      <c r="G200" s="5"/>
      <c r="H200" s="5"/>
      <c r="I200" s="6"/>
      <c r="J200" s="7"/>
      <c r="K200" s="5"/>
      <c r="L200" s="5"/>
      <c r="M200" s="5"/>
      <c r="N200" s="5"/>
      <c r="O200" s="6">
        <f t="shared" si="12"/>
        <v>1</v>
      </c>
      <c r="P200" s="5"/>
      <c r="Q200" s="5"/>
      <c r="R200" s="6">
        <f t="shared" si="12"/>
        <v>37</v>
      </c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>
        <f>SUM(D200:R200)</f>
        <v>52</v>
      </c>
      <c r="AF200" s="29"/>
    </row>
    <row r="201" spans="2:32" ht="15.95" customHeight="1" thickBot="1" x14ac:dyDescent="0.3">
      <c r="B201" s="44" t="s">
        <v>69</v>
      </c>
      <c r="C201" s="1" t="s">
        <v>32</v>
      </c>
      <c r="D201" s="5"/>
      <c r="E201" s="5"/>
      <c r="F201" s="5"/>
      <c r="G201" s="5"/>
      <c r="H201" s="5"/>
      <c r="I201" s="6"/>
      <c r="J201" s="7"/>
      <c r="K201" s="5"/>
      <c r="L201" s="5"/>
      <c r="M201" s="5"/>
      <c r="N201" s="5"/>
      <c r="O201" s="5"/>
      <c r="P201" s="5"/>
      <c r="Q201" s="5">
        <v>0</v>
      </c>
      <c r="R201" s="6"/>
      <c r="S201" s="1">
        <f>SUM(D201:R201)</f>
        <v>0</v>
      </c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29"/>
    </row>
    <row r="202" spans="2:32" ht="15.95" customHeight="1" thickBot="1" x14ac:dyDescent="0.3">
      <c r="B202" s="44"/>
      <c r="C202" s="1" t="s">
        <v>14</v>
      </c>
      <c r="D202" s="5"/>
      <c r="E202" s="5"/>
      <c r="F202" s="5"/>
      <c r="G202" s="5"/>
      <c r="H202" s="5"/>
      <c r="I202" s="6"/>
      <c r="J202" s="7"/>
      <c r="K202" s="5"/>
      <c r="L202" s="5"/>
      <c r="M202" s="5"/>
      <c r="N202" s="5"/>
      <c r="O202" s="5"/>
      <c r="P202" s="5"/>
      <c r="Q202" s="5">
        <v>1</v>
      </c>
      <c r="R202" s="6"/>
      <c r="S202" s="1"/>
      <c r="T202" s="1">
        <f>SUM(D202:R202)</f>
        <v>1</v>
      </c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29"/>
    </row>
    <row r="203" spans="2:32" ht="15.95" customHeight="1" thickBot="1" x14ac:dyDescent="0.3">
      <c r="B203" s="44"/>
      <c r="C203" s="1" t="s">
        <v>15</v>
      </c>
      <c r="D203" s="5"/>
      <c r="E203" s="5"/>
      <c r="F203" s="5"/>
      <c r="G203" s="5"/>
      <c r="H203" s="5"/>
      <c r="I203" s="6"/>
      <c r="J203" s="7"/>
      <c r="K203" s="5"/>
      <c r="L203" s="5"/>
      <c r="M203" s="5"/>
      <c r="N203" s="5"/>
      <c r="O203" s="5"/>
      <c r="P203" s="5"/>
      <c r="Q203" s="5">
        <v>3</v>
      </c>
      <c r="R203" s="6"/>
      <c r="S203" s="1"/>
      <c r="T203" s="1"/>
      <c r="U203" s="1">
        <f>SUM(D203:R203)</f>
        <v>3</v>
      </c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29"/>
    </row>
    <row r="204" spans="2:32" ht="15.95" customHeight="1" thickBot="1" x14ac:dyDescent="0.3">
      <c r="B204" s="44"/>
      <c r="C204" s="1" t="s">
        <v>16</v>
      </c>
      <c r="D204" s="5"/>
      <c r="E204" s="5"/>
      <c r="F204" s="5"/>
      <c r="G204" s="5"/>
      <c r="H204" s="5"/>
      <c r="I204" s="6"/>
      <c r="J204" s="7"/>
      <c r="K204" s="5"/>
      <c r="L204" s="5"/>
      <c r="M204" s="5"/>
      <c r="N204" s="5"/>
      <c r="O204" s="5"/>
      <c r="P204" s="5"/>
      <c r="Q204" s="5">
        <v>5</v>
      </c>
      <c r="R204" s="6"/>
      <c r="S204" s="1"/>
      <c r="T204" s="1"/>
      <c r="U204" s="1"/>
      <c r="V204" s="1">
        <f>SUM(D204:R204)</f>
        <v>5</v>
      </c>
      <c r="W204" s="1"/>
      <c r="X204" s="1"/>
      <c r="Y204" s="1"/>
      <c r="Z204" s="1"/>
      <c r="AA204" s="1"/>
      <c r="AB204" s="1"/>
      <c r="AC204" s="1"/>
      <c r="AD204" s="1"/>
      <c r="AE204" s="1"/>
      <c r="AF204" s="29"/>
    </row>
    <row r="205" spans="2:32" ht="15.95" customHeight="1" thickBot="1" x14ac:dyDescent="0.3">
      <c r="B205" s="44"/>
      <c r="C205" s="1" t="s">
        <v>17</v>
      </c>
      <c r="D205" s="5"/>
      <c r="E205" s="5"/>
      <c r="F205" s="5"/>
      <c r="G205" s="5"/>
      <c r="H205" s="5"/>
      <c r="I205" s="6"/>
      <c r="J205" s="7"/>
      <c r="K205" s="5"/>
      <c r="L205" s="5"/>
      <c r="M205" s="5"/>
      <c r="N205" s="5"/>
      <c r="O205" s="5"/>
      <c r="P205" s="5"/>
      <c r="Q205" s="5">
        <v>9</v>
      </c>
      <c r="R205" s="6"/>
      <c r="S205" s="1"/>
      <c r="T205" s="1"/>
      <c r="U205" s="1"/>
      <c r="V205" s="1"/>
      <c r="W205" s="1">
        <f>SUM(D205:R205)</f>
        <v>9</v>
      </c>
      <c r="X205" s="1"/>
      <c r="Y205" s="1"/>
      <c r="Z205" s="1"/>
      <c r="AA205" s="1"/>
      <c r="AB205" s="1"/>
      <c r="AC205" s="1"/>
      <c r="AD205" s="1"/>
      <c r="AE205" s="1"/>
      <c r="AF205" s="29" t="s">
        <v>143</v>
      </c>
    </row>
    <row r="206" spans="2:32" ht="15.95" customHeight="1" thickBot="1" x14ac:dyDescent="0.3">
      <c r="B206" s="44"/>
      <c r="C206" s="1" t="s">
        <v>18</v>
      </c>
      <c r="D206" s="5"/>
      <c r="E206" s="5"/>
      <c r="F206" s="5"/>
      <c r="G206" s="5"/>
      <c r="H206" s="5"/>
      <c r="I206" s="6"/>
      <c r="J206" s="7"/>
      <c r="K206" s="5"/>
      <c r="L206" s="5"/>
      <c r="M206" s="5"/>
      <c r="N206" s="5"/>
      <c r="O206" s="5"/>
      <c r="P206" s="5"/>
      <c r="Q206" s="5">
        <v>5</v>
      </c>
      <c r="R206" s="6"/>
      <c r="S206" s="1"/>
      <c r="T206" s="1"/>
      <c r="U206" s="1"/>
      <c r="V206" s="1"/>
      <c r="W206" s="1"/>
      <c r="X206" s="1">
        <f>SUM(D206:R206)</f>
        <v>5</v>
      </c>
      <c r="Y206" s="1"/>
      <c r="Z206" s="1"/>
      <c r="AA206" s="1"/>
      <c r="AB206" s="1"/>
      <c r="AC206" s="1"/>
      <c r="AD206" s="1"/>
      <c r="AE206" s="1"/>
      <c r="AF206" s="30"/>
    </row>
    <row r="207" spans="2:32" ht="15.95" customHeight="1" thickBot="1" x14ac:dyDescent="0.3">
      <c r="B207" s="44"/>
      <c r="C207" s="1" t="s">
        <v>19</v>
      </c>
      <c r="D207" s="5"/>
      <c r="E207" s="5"/>
      <c r="F207" s="5"/>
      <c r="G207" s="5"/>
      <c r="H207" s="5"/>
      <c r="I207" s="6"/>
      <c r="J207" s="7"/>
      <c r="K207" s="5"/>
      <c r="L207" s="5"/>
      <c r="M207" s="5"/>
      <c r="N207" s="5"/>
      <c r="O207" s="5"/>
      <c r="P207" s="5"/>
      <c r="Q207" s="5">
        <v>8</v>
      </c>
      <c r="R207" s="6"/>
      <c r="S207" s="1"/>
      <c r="T207" s="1"/>
      <c r="U207" s="1"/>
      <c r="V207" s="1"/>
      <c r="W207" s="1"/>
      <c r="X207" s="1"/>
      <c r="Y207" s="1">
        <f>SUM(D207:R207)</f>
        <v>8</v>
      </c>
      <c r="Z207" s="1"/>
      <c r="AA207" s="1"/>
      <c r="AB207" s="1"/>
      <c r="AC207" s="1"/>
      <c r="AD207" s="1"/>
      <c r="AE207" s="1"/>
      <c r="AF207" s="29" t="s">
        <v>140</v>
      </c>
    </row>
    <row r="208" spans="2:32" ht="15.95" customHeight="1" thickBot="1" x14ac:dyDescent="0.3">
      <c r="B208" s="44"/>
      <c r="C208" s="1" t="s">
        <v>20</v>
      </c>
      <c r="D208" s="5"/>
      <c r="E208" s="5"/>
      <c r="F208" s="5"/>
      <c r="G208" s="5"/>
      <c r="H208" s="5"/>
      <c r="I208" s="6"/>
      <c r="J208" s="7"/>
      <c r="K208" s="5"/>
      <c r="L208" s="5"/>
      <c r="M208" s="5"/>
      <c r="N208" s="5"/>
      <c r="O208" s="5"/>
      <c r="P208" s="5"/>
      <c r="Q208" s="5">
        <v>15</v>
      </c>
      <c r="R208" s="6"/>
      <c r="S208" s="1"/>
      <c r="T208" s="1"/>
      <c r="U208" s="1"/>
      <c r="V208" s="1"/>
      <c r="W208" s="1"/>
      <c r="X208" s="1"/>
      <c r="Y208" s="1"/>
      <c r="Z208" s="1">
        <f>SUM(D208:R208)</f>
        <v>15</v>
      </c>
      <c r="AA208" s="1"/>
      <c r="AB208" s="1"/>
      <c r="AC208" s="1"/>
      <c r="AD208" s="1"/>
      <c r="AE208" s="1"/>
      <c r="AF208" s="29"/>
    </row>
    <row r="209" spans="2:32" ht="15.95" customHeight="1" thickBot="1" x14ac:dyDescent="0.3">
      <c r="B209" s="44"/>
      <c r="C209" s="1" t="s">
        <v>21</v>
      </c>
      <c r="D209" s="5"/>
      <c r="E209" s="5"/>
      <c r="F209" s="5"/>
      <c r="G209" s="5"/>
      <c r="H209" s="5"/>
      <c r="I209" s="6"/>
      <c r="J209" s="7"/>
      <c r="K209" s="5"/>
      <c r="L209" s="5"/>
      <c r="M209" s="5"/>
      <c r="N209" s="5"/>
      <c r="O209" s="5"/>
      <c r="P209" s="5"/>
      <c r="Q209" s="5">
        <v>6</v>
      </c>
      <c r="R209" s="6"/>
      <c r="S209" s="1"/>
      <c r="T209" s="1"/>
      <c r="U209" s="1"/>
      <c r="V209" s="1"/>
      <c r="W209" s="1"/>
      <c r="X209" s="1"/>
      <c r="Y209" s="1"/>
      <c r="Z209" s="1"/>
      <c r="AA209" s="1">
        <f>SUM(D209:R209)</f>
        <v>6</v>
      </c>
      <c r="AB209" s="1"/>
      <c r="AC209" s="1"/>
      <c r="AD209" s="1"/>
      <c r="AE209" s="1"/>
      <c r="AF209" s="29"/>
    </row>
    <row r="210" spans="2:32" ht="15.95" customHeight="1" thickBot="1" x14ac:dyDescent="0.3">
      <c r="B210" s="44"/>
      <c r="C210" s="1" t="s">
        <v>22</v>
      </c>
      <c r="D210" s="5"/>
      <c r="E210" s="5"/>
      <c r="F210" s="5"/>
      <c r="G210" s="5"/>
      <c r="H210" s="5"/>
      <c r="I210" s="6"/>
      <c r="J210" s="7"/>
      <c r="K210" s="5"/>
      <c r="L210" s="5"/>
      <c r="M210" s="5"/>
      <c r="N210" s="5"/>
      <c r="O210" s="5"/>
      <c r="P210" s="5"/>
      <c r="Q210" s="5">
        <v>20</v>
      </c>
      <c r="R210" s="6"/>
      <c r="S210" s="1"/>
      <c r="T210" s="1"/>
      <c r="U210" s="1"/>
      <c r="V210" s="1"/>
      <c r="W210" s="1"/>
      <c r="X210" s="1"/>
      <c r="Y210" s="1"/>
      <c r="Z210" s="1"/>
      <c r="AA210" s="1"/>
      <c r="AB210" s="1">
        <f>SUM(D209:R209)</f>
        <v>6</v>
      </c>
      <c r="AC210" s="1"/>
      <c r="AD210" s="1"/>
      <c r="AE210" s="1"/>
      <c r="AF210" s="29"/>
    </row>
    <row r="211" spans="2:32" ht="15.95" customHeight="1" thickBot="1" x14ac:dyDescent="0.3">
      <c r="B211" s="44"/>
      <c r="C211" s="1" t="s">
        <v>23</v>
      </c>
      <c r="D211" s="5"/>
      <c r="E211" s="5"/>
      <c r="F211" s="5"/>
      <c r="G211" s="5"/>
      <c r="H211" s="5"/>
      <c r="I211" s="6"/>
      <c r="J211" s="7"/>
      <c r="K211" s="5"/>
      <c r="L211" s="5"/>
      <c r="M211" s="5"/>
      <c r="N211" s="5"/>
      <c r="O211" s="5"/>
      <c r="P211" s="5"/>
      <c r="Q211" s="5">
        <v>5</v>
      </c>
      <c r="R211" s="6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>
        <f>SUM(D211:R211)</f>
        <v>5</v>
      </c>
      <c r="AD211" s="1"/>
      <c r="AE211" s="1"/>
      <c r="AF211" s="29"/>
    </row>
    <row r="212" spans="2:32" ht="15.95" customHeight="1" thickBot="1" x14ac:dyDescent="0.3">
      <c r="B212" s="44"/>
      <c r="C212" s="1" t="s">
        <v>47</v>
      </c>
      <c r="D212" s="5"/>
      <c r="E212" s="5"/>
      <c r="F212" s="5"/>
      <c r="G212" s="5"/>
      <c r="H212" s="5"/>
      <c r="I212" s="6"/>
      <c r="J212" s="7"/>
      <c r="K212" s="5"/>
      <c r="L212" s="5"/>
      <c r="M212" s="5"/>
      <c r="N212" s="5"/>
      <c r="O212" s="5"/>
      <c r="P212" s="5"/>
      <c r="Q212" s="5">
        <f t="shared" ref="Q212" si="13">SUM(Q202,Q204,Q206,Q208,Q210)</f>
        <v>46</v>
      </c>
      <c r="R212" s="6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>
        <f>SUM(D212:R212)</f>
        <v>46</v>
      </c>
      <c r="AE212" s="1"/>
      <c r="AF212" s="29"/>
    </row>
    <row r="213" spans="2:32" ht="15.95" customHeight="1" thickBot="1" x14ac:dyDescent="0.3">
      <c r="B213" s="44"/>
      <c r="C213" s="1" t="s">
        <v>35</v>
      </c>
      <c r="D213" s="5"/>
      <c r="E213" s="5"/>
      <c r="F213" s="5"/>
      <c r="G213" s="5"/>
      <c r="H213" s="5"/>
      <c r="I213" s="6"/>
      <c r="J213" s="7"/>
      <c r="K213" s="5"/>
      <c r="L213" s="5"/>
      <c r="M213" s="5"/>
      <c r="N213" s="5"/>
      <c r="O213" s="5"/>
      <c r="P213" s="5"/>
      <c r="Q213" s="5">
        <f t="shared" ref="Q213" si="14">SUM(Q203,Q205,Q207,Q209,Q211)</f>
        <v>31</v>
      </c>
      <c r="R213" s="6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>
        <f>SUM(D213:R213)</f>
        <v>31</v>
      </c>
      <c r="AF213" s="29"/>
    </row>
    <row r="214" spans="2:32" ht="15.95" customHeight="1" thickBot="1" x14ac:dyDescent="0.3">
      <c r="B214" s="44" t="s">
        <v>70</v>
      </c>
      <c r="C214" s="1" t="s">
        <v>32</v>
      </c>
      <c r="D214" s="5">
        <v>12</v>
      </c>
      <c r="E214" s="5">
        <v>2</v>
      </c>
      <c r="F214" s="5">
        <v>0</v>
      </c>
      <c r="G214" s="5"/>
      <c r="H214" s="5">
        <v>0</v>
      </c>
      <c r="I214" s="6"/>
      <c r="J214" s="7">
        <v>0</v>
      </c>
      <c r="K214" s="5"/>
      <c r="L214" s="5"/>
      <c r="M214" s="5"/>
      <c r="N214" s="5">
        <v>0</v>
      </c>
      <c r="O214" s="5">
        <v>0</v>
      </c>
      <c r="P214" s="5">
        <v>0</v>
      </c>
      <c r="Q214" s="5"/>
      <c r="R214" s="6" t="s">
        <v>33</v>
      </c>
      <c r="S214" s="1">
        <f>SUM(D214:R214)</f>
        <v>14</v>
      </c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29"/>
    </row>
    <row r="215" spans="2:32" ht="15.95" customHeight="1" thickBot="1" x14ac:dyDescent="0.3">
      <c r="B215" s="44"/>
      <c r="C215" s="1" t="s">
        <v>14</v>
      </c>
      <c r="D215" s="5">
        <v>14</v>
      </c>
      <c r="E215" s="5">
        <v>6</v>
      </c>
      <c r="F215" s="5">
        <v>2</v>
      </c>
      <c r="G215" s="5"/>
      <c r="H215" s="5">
        <v>0</v>
      </c>
      <c r="I215" s="6"/>
      <c r="J215" s="7">
        <v>9</v>
      </c>
      <c r="K215" s="5"/>
      <c r="L215" s="5"/>
      <c r="M215" s="5"/>
      <c r="N215" s="5">
        <v>0</v>
      </c>
      <c r="O215" s="5">
        <v>0</v>
      </c>
      <c r="P215" s="5">
        <v>0</v>
      </c>
      <c r="Q215" s="5"/>
      <c r="R215" s="6" t="s">
        <v>33</v>
      </c>
      <c r="S215" s="1"/>
      <c r="T215" s="1">
        <f>SUM(D215:R215)</f>
        <v>31</v>
      </c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29"/>
    </row>
    <row r="216" spans="2:32" ht="15.95" customHeight="1" thickBot="1" x14ac:dyDescent="0.3">
      <c r="B216" s="44"/>
      <c r="C216" s="1" t="s">
        <v>15</v>
      </c>
      <c r="D216" s="5">
        <v>14</v>
      </c>
      <c r="E216" s="5">
        <v>5</v>
      </c>
      <c r="F216" s="5">
        <v>2</v>
      </c>
      <c r="G216" s="5"/>
      <c r="H216" s="5">
        <v>0</v>
      </c>
      <c r="I216" s="6"/>
      <c r="J216" s="7">
        <v>9</v>
      </c>
      <c r="K216" s="5"/>
      <c r="L216" s="5"/>
      <c r="M216" s="5"/>
      <c r="N216" s="5">
        <v>0</v>
      </c>
      <c r="O216" s="5">
        <v>1</v>
      </c>
      <c r="P216" s="5">
        <v>1</v>
      </c>
      <c r="Q216" s="5"/>
      <c r="R216" s="6" t="s">
        <v>33</v>
      </c>
      <c r="S216" s="1"/>
      <c r="T216" s="1"/>
      <c r="U216" s="1">
        <f>SUM(D216:R216)</f>
        <v>32</v>
      </c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29" t="s">
        <v>115</v>
      </c>
    </row>
    <row r="217" spans="2:32" ht="15.95" customHeight="1" thickBot="1" x14ac:dyDescent="0.3">
      <c r="B217" s="44"/>
      <c r="C217" s="1" t="s">
        <v>16</v>
      </c>
      <c r="D217" s="37">
        <v>5</v>
      </c>
      <c r="E217" s="5">
        <v>8</v>
      </c>
      <c r="F217" s="5">
        <v>5</v>
      </c>
      <c r="G217" s="5"/>
      <c r="H217" s="5">
        <v>0</v>
      </c>
      <c r="I217" s="6"/>
      <c r="J217" s="7">
        <v>8</v>
      </c>
      <c r="K217" s="5"/>
      <c r="L217" s="5"/>
      <c r="M217" s="5"/>
      <c r="N217" s="5">
        <v>1</v>
      </c>
      <c r="O217" s="5">
        <v>0</v>
      </c>
      <c r="P217" s="5">
        <v>1</v>
      </c>
      <c r="Q217" s="5"/>
      <c r="R217" s="6">
        <v>6</v>
      </c>
      <c r="S217" s="1"/>
      <c r="T217" s="1"/>
      <c r="U217" s="1"/>
      <c r="V217" s="1">
        <f>SUM(D217:R217)</f>
        <v>34</v>
      </c>
      <c r="W217" s="1"/>
      <c r="X217" s="1"/>
      <c r="Y217" s="1"/>
      <c r="Z217" s="1"/>
      <c r="AA217" s="1"/>
      <c r="AB217" s="1"/>
      <c r="AC217" s="1"/>
      <c r="AD217" s="1"/>
      <c r="AE217" s="1"/>
      <c r="AF217" s="29"/>
    </row>
    <row r="218" spans="2:32" ht="15.95" customHeight="1" thickBot="1" x14ac:dyDescent="0.3">
      <c r="B218" s="44"/>
      <c r="C218" s="1" t="s">
        <v>17</v>
      </c>
      <c r="D218" s="37">
        <v>5</v>
      </c>
      <c r="E218" s="5">
        <v>19</v>
      </c>
      <c r="F218" s="5">
        <v>7</v>
      </c>
      <c r="G218" s="5"/>
      <c r="H218" s="5">
        <v>14</v>
      </c>
      <c r="I218" s="6"/>
      <c r="J218" s="7">
        <v>9</v>
      </c>
      <c r="K218" s="5"/>
      <c r="L218" s="5"/>
      <c r="M218" s="5"/>
      <c r="N218" s="5">
        <v>2</v>
      </c>
      <c r="O218" s="5">
        <v>0</v>
      </c>
      <c r="P218" s="5">
        <v>1</v>
      </c>
      <c r="Q218" s="5"/>
      <c r="R218" s="6">
        <v>8</v>
      </c>
      <c r="S218" s="1"/>
      <c r="T218" s="1"/>
      <c r="U218" s="1"/>
      <c r="V218" s="1"/>
      <c r="W218" s="1">
        <f>SUM(D218:R218)</f>
        <v>65</v>
      </c>
      <c r="X218" s="1"/>
      <c r="Y218" s="1"/>
      <c r="Z218" s="1"/>
      <c r="AA218" s="1"/>
      <c r="AB218" s="1"/>
      <c r="AC218" s="1"/>
      <c r="AD218" s="1"/>
      <c r="AE218" s="1"/>
      <c r="AF218" s="29" t="s">
        <v>119</v>
      </c>
    </row>
    <row r="219" spans="2:32" ht="15.95" customHeight="1" thickBot="1" x14ac:dyDescent="0.3">
      <c r="B219" s="44"/>
      <c r="C219" s="1" t="s">
        <v>18</v>
      </c>
      <c r="D219" s="5">
        <v>15</v>
      </c>
      <c r="E219" s="5">
        <v>6</v>
      </c>
      <c r="F219" s="5">
        <v>3</v>
      </c>
      <c r="G219" s="5"/>
      <c r="H219" s="5">
        <v>1</v>
      </c>
      <c r="I219" s="6"/>
      <c r="J219" s="7">
        <v>12</v>
      </c>
      <c r="K219" s="5"/>
      <c r="L219" s="5"/>
      <c r="M219" s="5"/>
      <c r="N219" s="5">
        <v>1</v>
      </c>
      <c r="O219" s="5">
        <v>1</v>
      </c>
      <c r="P219" s="5">
        <v>2</v>
      </c>
      <c r="Q219" s="5"/>
      <c r="R219" s="6">
        <v>10</v>
      </c>
      <c r="S219" s="1"/>
      <c r="T219" s="1"/>
      <c r="U219" s="1"/>
      <c r="V219" s="1"/>
      <c r="W219" s="1"/>
      <c r="X219" s="1">
        <f>SUM(D219:R219)</f>
        <v>51</v>
      </c>
      <c r="Y219" s="1"/>
      <c r="Z219" s="1"/>
      <c r="AA219" s="1"/>
      <c r="AB219" s="1"/>
      <c r="AC219" s="1"/>
      <c r="AD219" s="1"/>
      <c r="AE219" s="1"/>
      <c r="AF219" s="29"/>
    </row>
    <row r="220" spans="2:32" ht="15.95" customHeight="1" thickBot="1" x14ac:dyDescent="0.3">
      <c r="B220" s="44"/>
      <c r="C220" s="1" t="s">
        <v>19</v>
      </c>
      <c r="D220" s="5">
        <v>7</v>
      </c>
      <c r="E220" s="5">
        <v>14</v>
      </c>
      <c r="F220" s="5">
        <v>10</v>
      </c>
      <c r="G220" s="5"/>
      <c r="H220" s="5">
        <v>0</v>
      </c>
      <c r="I220" s="6"/>
      <c r="J220" s="7">
        <v>12</v>
      </c>
      <c r="K220" s="5"/>
      <c r="L220" s="5"/>
      <c r="M220" s="5"/>
      <c r="N220" s="5">
        <v>2</v>
      </c>
      <c r="O220" s="5">
        <v>1</v>
      </c>
      <c r="P220" s="5">
        <v>0</v>
      </c>
      <c r="Q220" s="5"/>
      <c r="R220" s="6">
        <v>14</v>
      </c>
      <c r="S220" s="1"/>
      <c r="T220" s="1"/>
      <c r="U220" s="1"/>
      <c r="V220" s="1"/>
      <c r="W220" s="1"/>
      <c r="X220" s="1"/>
      <c r="Y220" s="1">
        <f>SUM(D220:R220)</f>
        <v>60</v>
      </c>
      <c r="Z220" s="1"/>
      <c r="AA220" s="1"/>
      <c r="AB220" s="1"/>
      <c r="AC220" s="1"/>
      <c r="AD220" s="1"/>
      <c r="AE220" s="1"/>
      <c r="AF220" s="29" t="s">
        <v>115</v>
      </c>
    </row>
    <row r="221" spans="2:32" ht="15.95" customHeight="1" thickBot="1" x14ac:dyDescent="0.3">
      <c r="B221" s="44"/>
      <c r="C221" s="1" t="s">
        <v>20</v>
      </c>
      <c r="D221" s="5">
        <v>24</v>
      </c>
      <c r="E221" s="5">
        <v>11</v>
      </c>
      <c r="F221" s="5">
        <v>3</v>
      </c>
      <c r="G221" s="5"/>
      <c r="H221" s="5">
        <v>1</v>
      </c>
      <c r="I221" s="6"/>
      <c r="J221" s="7">
        <v>13</v>
      </c>
      <c r="K221" s="5"/>
      <c r="L221" s="5"/>
      <c r="M221" s="5"/>
      <c r="N221" s="5">
        <v>1</v>
      </c>
      <c r="O221" s="5">
        <v>1</v>
      </c>
      <c r="P221" s="5">
        <v>0</v>
      </c>
      <c r="Q221" s="5"/>
      <c r="R221" s="6">
        <v>2</v>
      </c>
      <c r="S221" s="1"/>
      <c r="T221" s="1"/>
      <c r="U221" s="1"/>
      <c r="V221" s="1"/>
      <c r="W221" s="1"/>
      <c r="X221" s="1"/>
      <c r="Y221" s="1"/>
      <c r="Z221" s="1">
        <f>SUM(D221:R221)</f>
        <v>56</v>
      </c>
      <c r="AA221" s="1"/>
      <c r="AB221" s="1"/>
      <c r="AC221" s="1"/>
      <c r="AD221" s="1"/>
      <c r="AE221" s="1"/>
      <c r="AF221" s="29"/>
    </row>
    <row r="222" spans="2:32" ht="15.95" customHeight="1" thickBot="1" x14ac:dyDescent="0.3">
      <c r="B222" s="44"/>
      <c r="C222" s="1" t="s">
        <v>21</v>
      </c>
      <c r="D222" s="5">
        <v>11</v>
      </c>
      <c r="E222" s="5">
        <v>11</v>
      </c>
      <c r="F222" s="5">
        <v>3</v>
      </c>
      <c r="G222" s="5"/>
      <c r="H222" s="5">
        <v>20</v>
      </c>
      <c r="I222" s="6"/>
      <c r="J222" s="7">
        <v>13</v>
      </c>
      <c r="K222" s="5"/>
      <c r="L222" s="5"/>
      <c r="M222" s="5"/>
      <c r="N222" s="5">
        <v>1</v>
      </c>
      <c r="O222" s="5">
        <v>2</v>
      </c>
      <c r="P222" s="5">
        <v>1</v>
      </c>
      <c r="Q222" s="5"/>
      <c r="R222" s="6">
        <v>21</v>
      </c>
      <c r="S222" s="1"/>
      <c r="T222" s="1"/>
      <c r="U222" s="1"/>
      <c r="V222" s="1"/>
      <c r="W222" s="1"/>
      <c r="X222" s="1"/>
      <c r="Y222" s="1"/>
      <c r="Z222" s="1"/>
      <c r="AA222" s="1">
        <f>SUM(D222:R222)</f>
        <v>83</v>
      </c>
      <c r="AB222" s="1"/>
      <c r="AC222" s="1"/>
      <c r="AD222" s="1"/>
      <c r="AE222" s="1"/>
      <c r="AF222" s="29" t="s">
        <v>119</v>
      </c>
    </row>
    <row r="223" spans="2:32" ht="15.95" customHeight="1" thickBot="1" x14ac:dyDescent="0.3">
      <c r="B223" s="44"/>
      <c r="C223" s="1" t="s">
        <v>22</v>
      </c>
      <c r="D223" s="5">
        <v>5</v>
      </c>
      <c r="E223" s="5">
        <v>11</v>
      </c>
      <c r="F223" s="5">
        <v>20</v>
      </c>
      <c r="G223" s="5"/>
      <c r="H223" s="5">
        <v>1</v>
      </c>
      <c r="I223" s="6"/>
      <c r="J223" s="7">
        <v>8</v>
      </c>
      <c r="K223" s="5"/>
      <c r="L223" s="5"/>
      <c r="M223" s="5"/>
      <c r="N223" s="5">
        <v>1</v>
      </c>
      <c r="O223" s="5">
        <v>1</v>
      </c>
      <c r="P223" s="5">
        <v>1</v>
      </c>
      <c r="Q223" s="5"/>
      <c r="R223" s="6">
        <v>2</v>
      </c>
      <c r="S223" s="1"/>
      <c r="T223" s="1"/>
      <c r="U223" s="1"/>
      <c r="V223" s="1"/>
      <c r="W223" s="1"/>
      <c r="X223" s="1"/>
      <c r="Y223" s="1"/>
      <c r="Z223" s="1"/>
      <c r="AA223" s="1"/>
      <c r="AB223" s="1">
        <f>SUM(D222:R222)</f>
        <v>83</v>
      </c>
      <c r="AC223" s="1"/>
      <c r="AD223" s="1"/>
      <c r="AE223" s="1"/>
      <c r="AF223" s="29"/>
    </row>
    <row r="224" spans="2:32" ht="15.95" customHeight="1" thickBot="1" x14ac:dyDescent="0.3">
      <c r="B224" s="44"/>
      <c r="C224" s="1" t="s">
        <v>23</v>
      </c>
      <c r="D224" s="5">
        <v>5</v>
      </c>
      <c r="E224" s="5">
        <v>4</v>
      </c>
      <c r="F224" s="5">
        <v>193</v>
      </c>
      <c r="G224" s="5"/>
      <c r="H224" s="5">
        <v>5</v>
      </c>
      <c r="I224" s="6"/>
      <c r="J224" s="7">
        <v>13</v>
      </c>
      <c r="K224" s="5"/>
      <c r="L224" s="5"/>
      <c r="M224" s="5"/>
      <c r="N224" s="5">
        <v>2</v>
      </c>
      <c r="O224" s="5">
        <v>0</v>
      </c>
      <c r="P224" s="5">
        <v>1</v>
      </c>
      <c r="Q224" s="5"/>
      <c r="R224" s="6">
        <v>21</v>
      </c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>
        <f>SUM(D224:R224)</f>
        <v>244</v>
      </c>
      <c r="AD224" s="1"/>
      <c r="AE224" s="1"/>
      <c r="AF224" s="29"/>
    </row>
    <row r="225" spans="2:32" ht="15.95" customHeight="1" thickBot="1" x14ac:dyDescent="0.3">
      <c r="B225" s="44"/>
      <c r="C225" s="1" t="s">
        <v>47</v>
      </c>
      <c r="D225" s="5">
        <f t="shared" ref="D225:R225" si="15">SUM(D215,D217,D219,D221,D223)</f>
        <v>63</v>
      </c>
      <c r="E225" s="5">
        <f>SUM(E215,E217,E219,E221,E223)</f>
        <v>42</v>
      </c>
      <c r="F225" s="5">
        <f>SUM(F215,F217,F219,F221,F223)</f>
        <v>33</v>
      </c>
      <c r="G225" s="5">
        <f t="shared" si="15"/>
        <v>0</v>
      </c>
      <c r="H225" s="5">
        <f t="shared" si="15"/>
        <v>3</v>
      </c>
      <c r="I225" s="6"/>
      <c r="J225" s="7">
        <f t="shared" si="15"/>
        <v>50</v>
      </c>
      <c r="K225" s="5"/>
      <c r="L225" s="5"/>
      <c r="M225" s="5"/>
      <c r="N225" s="5">
        <f t="shared" si="15"/>
        <v>4</v>
      </c>
      <c r="O225" s="5">
        <f t="shared" si="15"/>
        <v>3</v>
      </c>
      <c r="P225" s="5">
        <f t="shared" si="15"/>
        <v>4</v>
      </c>
      <c r="Q225" s="5"/>
      <c r="R225" s="6">
        <f t="shared" si="15"/>
        <v>20</v>
      </c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>
        <f>SUM(D225:R226)</f>
        <v>706</v>
      </c>
      <c r="AE225" s="1"/>
      <c r="AF225" s="29"/>
    </row>
    <row r="226" spans="2:32" ht="15.95" customHeight="1" thickBot="1" x14ac:dyDescent="0.3">
      <c r="B226" s="44"/>
      <c r="C226" s="1" t="s">
        <v>35</v>
      </c>
      <c r="D226" s="5">
        <f t="shared" ref="D226:R226" si="16">SUM(D216,D218,D220,D222,D224)</f>
        <v>42</v>
      </c>
      <c r="E226" s="5">
        <f t="shared" si="16"/>
        <v>53</v>
      </c>
      <c r="F226" s="5">
        <f t="shared" si="16"/>
        <v>215</v>
      </c>
      <c r="G226" s="5">
        <f t="shared" si="16"/>
        <v>0</v>
      </c>
      <c r="H226" s="5">
        <f t="shared" si="16"/>
        <v>39</v>
      </c>
      <c r="I226" s="6"/>
      <c r="J226" s="7">
        <f t="shared" si="16"/>
        <v>56</v>
      </c>
      <c r="K226" s="5"/>
      <c r="L226" s="5"/>
      <c r="M226" s="5"/>
      <c r="N226" s="5">
        <f t="shared" si="16"/>
        <v>7</v>
      </c>
      <c r="O226" s="5">
        <f t="shared" si="16"/>
        <v>4</v>
      </c>
      <c r="P226" s="5">
        <f t="shared" si="16"/>
        <v>4</v>
      </c>
      <c r="Q226" s="5"/>
      <c r="R226" s="6">
        <f t="shared" si="16"/>
        <v>64</v>
      </c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>
        <f>SUM(D226:R226)</f>
        <v>484</v>
      </c>
      <c r="AF226" s="29"/>
    </row>
    <row r="227" spans="2:32" ht="15.95" customHeight="1" thickBot="1" x14ac:dyDescent="0.3">
      <c r="B227" s="47" t="s">
        <v>71</v>
      </c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3">
        <f>SUM(S232:S243)</f>
        <v>0</v>
      </c>
      <c r="T227" s="3">
        <f>SUM(T232:T243)</f>
        <v>2</v>
      </c>
      <c r="U227" s="3">
        <f>SUM(U232:U243)</f>
        <v>2</v>
      </c>
      <c r="V227" s="3">
        <f t="shared" ref="V227:W227" si="17">SUM(V232:V243)</f>
        <v>9</v>
      </c>
      <c r="W227" s="3">
        <f t="shared" si="17"/>
        <v>10</v>
      </c>
      <c r="X227" s="3">
        <f>SUM(X232:X243)</f>
        <v>5</v>
      </c>
      <c r="Y227" s="3">
        <f>SUM(Y232:Y243)</f>
        <v>2</v>
      </c>
      <c r="Z227" s="3">
        <f>Z239</f>
        <v>2</v>
      </c>
      <c r="AA227" s="3">
        <f>AA240</f>
        <v>0</v>
      </c>
      <c r="AB227" s="3"/>
      <c r="AC227" s="3"/>
      <c r="AD227" s="3"/>
      <c r="AE227" s="2">
        <f>SUM(AE228:AE244)</f>
        <v>50</v>
      </c>
      <c r="AF227" s="29"/>
    </row>
    <row r="228" spans="2:32" ht="15.95" customHeight="1" thickBot="1" x14ac:dyDescent="0.3">
      <c r="B228" s="57" t="s">
        <v>66</v>
      </c>
      <c r="C228" s="1" t="s">
        <v>32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>
        <v>0</v>
      </c>
      <c r="O228" s="6"/>
      <c r="P228" s="6"/>
      <c r="Q228" s="6"/>
      <c r="R228" s="6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29"/>
    </row>
    <row r="229" spans="2:32" ht="15.95" customHeight="1" thickBot="1" x14ac:dyDescent="0.3">
      <c r="B229" s="58"/>
      <c r="C229" s="1" t="s">
        <v>38</v>
      </c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>
        <v>2</v>
      </c>
      <c r="O229" s="6"/>
      <c r="P229" s="6"/>
      <c r="Q229" s="6"/>
      <c r="R229" s="6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29"/>
    </row>
    <row r="230" spans="2:32" ht="15.95" customHeight="1" thickBot="1" x14ac:dyDescent="0.3">
      <c r="B230" s="58"/>
      <c r="C230" s="1" t="s">
        <v>40</v>
      </c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>
        <v>4</v>
      </c>
      <c r="O230" s="6"/>
      <c r="P230" s="6"/>
      <c r="Q230" s="6"/>
      <c r="R230" s="6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>
        <f>SUM(D230:R230)</f>
        <v>4</v>
      </c>
      <c r="AE230" s="1"/>
      <c r="AF230" s="29"/>
    </row>
    <row r="231" spans="2:32" ht="15.95" customHeight="1" thickBot="1" x14ac:dyDescent="0.3">
      <c r="B231" s="59"/>
      <c r="C231" s="1" t="s">
        <v>39</v>
      </c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>
        <v>9</v>
      </c>
      <c r="O231" s="6"/>
      <c r="P231" s="6"/>
      <c r="Q231" s="6"/>
      <c r="R231" s="6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>
        <f>SUM(D231:R231)</f>
        <v>9</v>
      </c>
      <c r="AF231" s="29"/>
    </row>
    <row r="232" spans="2:32" ht="15.95" customHeight="1" thickBot="1" x14ac:dyDescent="0.3">
      <c r="B232" s="44" t="s">
        <v>72</v>
      </c>
      <c r="C232" s="1" t="s">
        <v>32</v>
      </c>
      <c r="D232" s="5"/>
      <c r="E232" s="5"/>
      <c r="F232" s="5">
        <v>0</v>
      </c>
      <c r="G232" s="5"/>
      <c r="H232" s="5"/>
      <c r="I232" s="6"/>
      <c r="J232" s="7">
        <v>0</v>
      </c>
      <c r="K232" s="5"/>
      <c r="L232" s="5"/>
      <c r="M232" s="5"/>
      <c r="N232" s="5"/>
      <c r="O232" s="5"/>
      <c r="P232" s="5"/>
      <c r="Q232" s="5"/>
      <c r="R232" s="6"/>
      <c r="S232" s="1">
        <f>SUM(D232:R232)</f>
        <v>0</v>
      </c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29"/>
    </row>
    <row r="233" spans="2:32" ht="15.95" customHeight="1" thickBot="1" x14ac:dyDescent="0.3">
      <c r="B233" s="44"/>
      <c r="C233" s="1" t="s">
        <v>14</v>
      </c>
      <c r="D233" s="5"/>
      <c r="E233" s="5"/>
      <c r="F233" s="37" t="s">
        <v>33</v>
      </c>
      <c r="G233" s="5"/>
      <c r="H233" s="5"/>
      <c r="I233" s="6"/>
      <c r="J233" s="7">
        <v>2</v>
      </c>
      <c r="K233" s="5"/>
      <c r="L233" s="5"/>
      <c r="M233" s="5"/>
      <c r="N233" s="5"/>
      <c r="O233" s="5"/>
      <c r="P233" s="5"/>
      <c r="Q233" s="5"/>
      <c r="R233" s="6"/>
      <c r="S233" s="1"/>
      <c r="T233" s="1">
        <f>SUM(D233:R233)</f>
        <v>2</v>
      </c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29"/>
    </row>
    <row r="234" spans="2:32" ht="15.95" customHeight="1" thickBot="1" x14ac:dyDescent="0.3">
      <c r="B234" s="44"/>
      <c r="C234" s="1" t="s">
        <v>15</v>
      </c>
      <c r="D234" s="5"/>
      <c r="E234" s="5"/>
      <c r="F234" s="37" t="s">
        <v>33</v>
      </c>
      <c r="G234" s="5"/>
      <c r="H234" s="5"/>
      <c r="I234" s="6"/>
      <c r="J234" s="7">
        <v>2</v>
      </c>
      <c r="K234" s="5"/>
      <c r="L234" s="5"/>
      <c r="M234" s="5"/>
      <c r="N234" s="5"/>
      <c r="O234" s="5"/>
      <c r="P234" s="5"/>
      <c r="Q234" s="5"/>
      <c r="R234" s="6"/>
      <c r="S234" s="1"/>
      <c r="T234" s="1"/>
      <c r="U234" s="1">
        <f>SUM(D234:R234)</f>
        <v>2</v>
      </c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29"/>
    </row>
    <row r="235" spans="2:32" ht="15.95" customHeight="1" thickBot="1" x14ac:dyDescent="0.3">
      <c r="B235" s="44"/>
      <c r="C235" s="1" t="s">
        <v>16</v>
      </c>
      <c r="D235" s="5"/>
      <c r="E235" s="5"/>
      <c r="F235" s="5">
        <v>5</v>
      </c>
      <c r="G235" s="5"/>
      <c r="H235" s="5"/>
      <c r="I235" s="6"/>
      <c r="J235" s="7">
        <v>4</v>
      </c>
      <c r="K235" s="5"/>
      <c r="L235" s="5"/>
      <c r="M235" s="5"/>
      <c r="N235" s="5"/>
      <c r="O235" s="5"/>
      <c r="P235" s="5"/>
      <c r="Q235" s="5"/>
      <c r="R235" s="6"/>
      <c r="S235" s="1"/>
      <c r="T235" s="1"/>
      <c r="U235" s="1"/>
      <c r="V235" s="1">
        <f>SUM(D235:R235)</f>
        <v>9</v>
      </c>
      <c r="W235" s="1"/>
      <c r="X235" s="1"/>
      <c r="Y235" s="1"/>
      <c r="Z235" s="1"/>
      <c r="AA235" s="1"/>
      <c r="AB235" s="1"/>
      <c r="AC235" s="1"/>
      <c r="AD235" s="1"/>
      <c r="AE235" s="1"/>
      <c r="AF235" s="29"/>
    </row>
    <row r="236" spans="2:32" ht="15.95" customHeight="1" thickBot="1" x14ac:dyDescent="0.3">
      <c r="B236" s="44"/>
      <c r="C236" s="1" t="s">
        <v>17</v>
      </c>
      <c r="D236" s="5"/>
      <c r="E236" s="5"/>
      <c r="F236" s="5">
        <v>5</v>
      </c>
      <c r="G236" s="5"/>
      <c r="H236" s="5"/>
      <c r="I236" s="6"/>
      <c r="J236" s="7">
        <v>5</v>
      </c>
      <c r="K236" s="5"/>
      <c r="L236" s="5"/>
      <c r="M236" s="5"/>
      <c r="N236" s="5"/>
      <c r="O236" s="5"/>
      <c r="P236" s="5"/>
      <c r="Q236" s="5"/>
      <c r="R236" s="6"/>
      <c r="S236" s="1"/>
      <c r="T236" s="1"/>
      <c r="U236" s="1"/>
      <c r="V236" s="1"/>
      <c r="W236" s="1">
        <f>SUM(D236:R236)</f>
        <v>10</v>
      </c>
      <c r="X236" s="1"/>
      <c r="Y236" s="1"/>
      <c r="Z236" s="1"/>
      <c r="AA236" s="1"/>
      <c r="AB236" s="1"/>
      <c r="AC236" s="1"/>
      <c r="AD236" s="1"/>
      <c r="AE236" s="1"/>
      <c r="AF236" s="29"/>
    </row>
    <row r="237" spans="2:32" ht="15.95" customHeight="1" thickBot="1" x14ac:dyDescent="0.3">
      <c r="B237" s="44"/>
      <c r="C237" s="1" t="s">
        <v>18</v>
      </c>
      <c r="D237" s="5"/>
      <c r="E237" s="5"/>
      <c r="F237" s="5">
        <v>5</v>
      </c>
      <c r="G237" s="5"/>
      <c r="H237" s="5"/>
      <c r="I237" s="6"/>
      <c r="J237" s="37" t="s">
        <v>33</v>
      </c>
      <c r="K237" s="5"/>
      <c r="L237" s="5"/>
      <c r="M237" s="5"/>
      <c r="N237" s="5"/>
      <c r="O237" s="5"/>
      <c r="P237" s="5"/>
      <c r="Q237" s="5"/>
      <c r="R237" s="6"/>
      <c r="S237" s="1"/>
      <c r="T237" s="1"/>
      <c r="U237" s="1"/>
      <c r="V237" s="1"/>
      <c r="W237" s="1"/>
      <c r="X237" s="1">
        <f>SUM(D237:R237)</f>
        <v>5</v>
      </c>
      <c r="Y237" s="1"/>
      <c r="Z237" s="1"/>
      <c r="AA237" s="1"/>
      <c r="AB237" s="1"/>
      <c r="AC237" s="1"/>
      <c r="AD237" s="1"/>
      <c r="AE237" s="1"/>
      <c r="AF237" s="29"/>
    </row>
    <row r="238" spans="2:32" ht="15.95" customHeight="1" thickBot="1" x14ac:dyDescent="0.3">
      <c r="B238" s="44"/>
      <c r="C238" s="1" t="s">
        <v>19</v>
      </c>
      <c r="D238" s="5"/>
      <c r="E238" s="5"/>
      <c r="F238" s="5">
        <v>2</v>
      </c>
      <c r="G238" s="5"/>
      <c r="H238" s="5"/>
      <c r="I238" s="6"/>
      <c r="J238" s="37" t="s">
        <v>33</v>
      </c>
      <c r="K238" s="5"/>
      <c r="L238" s="5"/>
      <c r="M238" s="5"/>
      <c r="N238" s="5"/>
      <c r="O238" s="5"/>
      <c r="P238" s="5"/>
      <c r="Q238" s="5"/>
      <c r="R238" s="6"/>
      <c r="S238" s="1"/>
      <c r="T238" s="1"/>
      <c r="U238" s="1"/>
      <c r="V238" s="1"/>
      <c r="W238" s="1"/>
      <c r="X238" s="1"/>
      <c r="Y238" s="1">
        <f>SUM(D238:R238)</f>
        <v>2</v>
      </c>
      <c r="Z238" s="1"/>
      <c r="AA238" s="1"/>
      <c r="AB238" s="1"/>
      <c r="AC238" s="1"/>
      <c r="AD238" s="1"/>
      <c r="AE238" s="1"/>
      <c r="AF238" s="29"/>
    </row>
    <row r="239" spans="2:32" ht="15.95" customHeight="1" thickBot="1" x14ac:dyDescent="0.3">
      <c r="B239" s="44"/>
      <c r="C239" s="1" t="s">
        <v>20</v>
      </c>
      <c r="D239" s="5"/>
      <c r="E239" s="5"/>
      <c r="F239" s="5">
        <v>2</v>
      </c>
      <c r="G239" s="5"/>
      <c r="H239" s="5"/>
      <c r="I239" s="6"/>
      <c r="J239" s="37" t="s">
        <v>33</v>
      </c>
      <c r="K239" s="5"/>
      <c r="L239" s="5"/>
      <c r="M239" s="5"/>
      <c r="N239" s="5"/>
      <c r="O239" s="5"/>
      <c r="P239" s="5"/>
      <c r="Q239" s="5"/>
      <c r="R239" s="6"/>
      <c r="S239" s="1"/>
      <c r="T239" s="1"/>
      <c r="U239" s="1"/>
      <c r="V239" s="1"/>
      <c r="W239" s="1"/>
      <c r="X239" s="1"/>
      <c r="Y239" s="1"/>
      <c r="Z239" s="1">
        <f>SUM(D239:R239)</f>
        <v>2</v>
      </c>
      <c r="AA239" s="1"/>
      <c r="AB239" s="1"/>
      <c r="AC239" s="1"/>
      <c r="AD239" s="1"/>
      <c r="AE239" s="1"/>
      <c r="AF239" s="29"/>
    </row>
    <row r="240" spans="2:32" ht="15.95" customHeight="1" thickBot="1" x14ac:dyDescent="0.3">
      <c r="B240" s="44"/>
      <c r="C240" s="1" t="s">
        <v>21</v>
      </c>
      <c r="D240" s="5"/>
      <c r="E240" s="5"/>
      <c r="F240" s="37">
        <v>0</v>
      </c>
      <c r="G240" s="5"/>
      <c r="H240" s="5"/>
      <c r="I240" s="6"/>
      <c r="J240" s="37" t="s">
        <v>33</v>
      </c>
      <c r="K240" s="5"/>
      <c r="L240" s="5"/>
      <c r="M240" s="5"/>
      <c r="N240" s="5"/>
      <c r="O240" s="5"/>
      <c r="P240" s="5"/>
      <c r="Q240" s="5"/>
      <c r="R240" s="6"/>
      <c r="S240" s="1"/>
      <c r="T240" s="1"/>
      <c r="U240" s="1"/>
      <c r="V240" s="1"/>
      <c r="W240" s="1"/>
      <c r="X240" s="1"/>
      <c r="Y240" s="1"/>
      <c r="Z240" s="1"/>
      <c r="AA240" s="1">
        <f>SUM(D240:R240)</f>
        <v>0</v>
      </c>
      <c r="AB240" s="1"/>
      <c r="AC240" s="1"/>
      <c r="AD240" s="1"/>
      <c r="AE240" s="1"/>
      <c r="AF240" s="29"/>
    </row>
    <row r="241" spans="2:32" ht="15.95" customHeight="1" thickBot="1" x14ac:dyDescent="0.3">
      <c r="B241" s="44"/>
      <c r="C241" s="1" t="s">
        <v>22</v>
      </c>
      <c r="D241" s="5"/>
      <c r="E241" s="5"/>
      <c r="F241" s="37">
        <v>20</v>
      </c>
      <c r="G241" s="5"/>
      <c r="H241" s="5"/>
      <c r="I241" s="6"/>
      <c r="J241" s="37" t="s">
        <v>33</v>
      </c>
      <c r="K241" s="5"/>
      <c r="L241" s="5"/>
      <c r="M241" s="5"/>
      <c r="N241" s="5"/>
      <c r="O241" s="5"/>
      <c r="P241" s="5"/>
      <c r="Q241" s="5"/>
      <c r="R241" s="6"/>
      <c r="S241" s="1"/>
      <c r="T241" s="1"/>
      <c r="U241" s="1"/>
      <c r="V241" s="1"/>
      <c r="W241" s="1"/>
      <c r="X241" s="1"/>
      <c r="Y241" s="1"/>
      <c r="Z241" s="1"/>
      <c r="AA241" s="1"/>
      <c r="AB241" s="1">
        <f>SUM(D240:R240)</f>
        <v>0</v>
      </c>
      <c r="AC241" s="1"/>
      <c r="AD241" s="1"/>
      <c r="AE241" s="1"/>
      <c r="AF241" s="29"/>
    </row>
    <row r="242" spans="2:32" ht="15.95" customHeight="1" thickBot="1" x14ac:dyDescent="0.3">
      <c r="B242" s="44"/>
      <c r="C242" s="1" t="s">
        <v>23</v>
      </c>
      <c r="D242" s="5"/>
      <c r="E242" s="5"/>
      <c r="F242" s="37">
        <v>27</v>
      </c>
      <c r="G242" s="5"/>
      <c r="H242" s="5"/>
      <c r="I242" s="6"/>
      <c r="J242" s="37" t="s">
        <v>33</v>
      </c>
      <c r="K242" s="5"/>
      <c r="L242" s="5"/>
      <c r="M242" s="5"/>
      <c r="N242" s="5"/>
      <c r="O242" s="5"/>
      <c r="P242" s="5"/>
      <c r="Q242" s="5"/>
      <c r="R242" s="6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>
        <f>SUM(D242:R242)</f>
        <v>27</v>
      </c>
      <c r="AD242" s="1"/>
      <c r="AE242" s="1"/>
      <c r="AF242" s="29"/>
    </row>
    <row r="243" spans="2:32" ht="15.95" customHeight="1" thickBot="1" x14ac:dyDescent="0.3">
      <c r="B243" s="44"/>
      <c r="C243" s="1" t="s">
        <v>47</v>
      </c>
      <c r="D243" s="5"/>
      <c r="E243" s="5"/>
      <c r="F243" s="37">
        <v>32</v>
      </c>
      <c r="G243" s="5"/>
      <c r="H243" s="5"/>
      <c r="I243" s="6"/>
      <c r="J243" s="7">
        <v>6</v>
      </c>
      <c r="K243" s="5"/>
      <c r="L243" s="5"/>
      <c r="M243" s="5"/>
      <c r="N243" s="5"/>
      <c r="O243" s="5"/>
      <c r="P243" s="5"/>
      <c r="Q243" s="5"/>
      <c r="R243" s="6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>
        <f>SUM(D243:R243)</f>
        <v>38</v>
      </c>
      <c r="AE243" s="1"/>
      <c r="AF243" s="29"/>
    </row>
    <row r="244" spans="2:32" ht="15.95" customHeight="1" thickBot="1" x14ac:dyDescent="0.3">
      <c r="B244" s="44"/>
      <c r="C244" s="1" t="s">
        <v>35</v>
      </c>
      <c r="D244" s="5"/>
      <c r="E244" s="5"/>
      <c r="F244" s="37">
        <v>34</v>
      </c>
      <c r="G244" s="5"/>
      <c r="H244" s="5"/>
      <c r="I244" s="6"/>
      <c r="J244" s="7">
        <v>7</v>
      </c>
      <c r="K244" s="5"/>
      <c r="L244" s="5"/>
      <c r="M244" s="5"/>
      <c r="N244" s="5"/>
      <c r="O244" s="5"/>
      <c r="P244" s="5"/>
      <c r="Q244" s="5"/>
      <c r="R244" s="6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>
        <f>SUM(D244:R244)</f>
        <v>41</v>
      </c>
      <c r="AF244" s="29"/>
    </row>
    <row r="245" spans="2:32" ht="15.95" customHeight="1" thickBot="1" x14ac:dyDescent="0.3">
      <c r="B245" s="60" t="s">
        <v>73</v>
      </c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13">
        <f>SUM(S246,S260,S274)</f>
        <v>27</v>
      </c>
      <c r="T245" s="13">
        <f>SUM(T246,T260,T274)</f>
        <v>76</v>
      </c>
      <c r="U245" s="13">
        <f>SUM(U246,U260,U274)</f>
        <v>72</v>
      </c>
      <c r="V245" s="13">
        <f t="shared" ref="V245:W245" si="18">SUM(V246,V260,V274)</f>
        <v>112</v>
      </c>
      <c r="W245" s="13">
        <f t="shared" si="18"/>
        <v>188</v>
      </c>
      <c r="X245" s="13">
        <f>SUM(X246,X260,X274)</f>
        <v>126</v>
      </c>
      <c r="Y245" s="13">
        <f>SUM(Y246,Y260,Y274)</f>
        <v>140</v>
      </c>
      <c r="Z245" s="13">
        <f>Z246+Z260+Z274</f>
        <v>227</v>
      </c>
      <c r="AA245" s="13">
        <f>AA246+AA260+AA274</f>
        <v>260</v>
      </c>
      <c r="AB245" s="13"/>
      <c r="AC245" s="13"/>
      <c r="AD245" s="13"/>
      <c r="AE245" s="10">
        <f>SUM(AE246,AE260,AE274)</f>
        <v>922</v>
      </c>
      <c r="AF245" s="29"/>
    </row>
    <row r="246" spans="2:32" ht="15.95" customHeight="1" thickBot="1" x14ac:dyDescent="0.3">
      <c r="B246" s="47" t="s">
        <v>74</v>
      </c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3">
        <f>SUM(S247:S258)</f>
        <v>0</v>
      </c>
      <c r="T246" s="3">
        <f>SUM(T247:T258)</f>
        <v>20</v>
      </c>
      <c r="U246" s="3">
        <f>SUM(U247:U258)</f>
        <v>18</v>
      </c>
      <c r="V246" s="3">
        <f t="shared" ref="V246:W246" si="19">SUM(V247:V258)</f>
        <v>39</v>
      </c>
      <c r="W246" s="3">
        <f t="shared" si="19"/>
        <v>59</v>
      </c>
      <c r="X246" s="3">
        <f>SUM(X247:X258)</f>
        <v>30</v>
      </c>
      <c r="Y246" s="3">
        <f>SUM(Y247:Y258)</f>
        <v>20</v>
      </c>
      <c r="Z246" s="3">
        <f>Z254</f>
        <v>72</v>
      </c>
      <c r="AA246" s="3">
        <f>AA255</f>
        <v>68</v>
      </c>
      <c r="AB246" s="3"/>
      <c r="AC246" s="3"/>
      <c r="AD246" s="3"/>
      <c r="AE246" s="2">
        <f>SUM(AE247:AE259)</f>
        <v>208</v>
      </c>
      <c r="AF246" s="29"/>
    </row>
    <row r="247" spans="2:32" ht="15.95" customHeight="1" thickBot="1" x14ac:dyDescent="0.3">
      <c r="B247" s="44" t="s">
        <v>75</v>
      </c>
      <c r="C247" s="1" t="s">
        <v>32</v>
      </c>
      <c r="D247" s="5"/>
      <c r="E247" s="5"/>
      <c r="F247" s="5">
        <v>0</v>
      </c>
      <c r="G247" s="5"/>
      <c r="H247" s="5"/>
      <c r="I247" s="6"/>
      <c r="J247" s="6"/>
      <c r="K247" s="5"/>
      <c r="L247" s="5"/>
      <c r="M247" s="5"/>
      <c r="N247" s="5"/>
      <c r="O247" s="5"/>
      <c r="P247" s="5"/>
      <c r="Q247" s="5">
        <v>0</v>
      </c>
      <c r="R247" s="6" t="s">
        <v>33</v>
      </c>
      <c r="S247" s="1">
        <f>SUM(D247:R247)</f>
        <v>0</v>
      </c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29"/>
    </row>
    <row r="248" spans="2:32" ht="15.95" customHeight="1" thickBot="1" x14ac:dyDescent="0.3">
      <c r="B248" s="44"/>
      <c r="C248" s="1" t="s">
        <v>14</v>
      </c>
      <c r="D248" s="5"/>
      <c r="E248" s="5"/>
      <c r="F248" s="5">
        <v>0</v>
      </c>
      <c r="G248" s="5"/>
      <c r="H248" s="5"/>
      <c r="I248" s="6"/>
      <c r="J248" s="6"/>
      <c r="K248" s="5"/>
      <c r="L248" s="5"/>
      <c r="M248" s="5"/>
      <c r="N248" s="5"/>
      <c r="O248" s="5"/>
      <c r="P248" s="5"/>
      <c r="Q248" s="5">
        <v>20</v>
      </c>
      <c r="R248" s="6" t="s">
        <v>33</v>
      </c>
      <c r="S248" s="1"/>
      <c r="T248" s="1">
        <f>SUM(D248:R248)</f>
        <v>20</v>
      </c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29"/>
    </row>
    <row r="249" spans="2:32" ht="15.95" customHeight="1" thickBot="1" x14ac:dyDescent="0.3">
      <c r="B249" s="44"/>
      <c r="C249" s="1" t="s">
        <v>15</v>
      </c>
      <c r="D249" s="5"/>
      <c r="E249" s="5"/>
      <c r="F249" s="5">
        <v>0</v>
      </c>
      <c r="G249" s="5"/>
      <c r="H249" s="5"/>
      <c r="I249" s="6"/>
      <c r="J249" s="6"/>
      <c r="K249" s="5"/>
      <c r="L249" s="5"/>
      <c r="M249" s="5"/>
      <c r="N249" s="5"/>
      <c r="O249" s="5"/>
      <c r="P249" s="5"/>
      <c r="Q249" s="5">
        <v>18</v>
      </c>
      <c r="R249" s="6" t="s">
        <v>33</v>
      </c>
      <c r="S249" s="1"/>
      <c r="T249" s="1"/>
      <c r="U249" s="1">
        <f>SUM(D249:R249)</f>
        <v>18</v>
      </c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29"/>
    </row>
    <row r="250" spans="2:32" ht="15.95" customHeight="1" thickBot="1" x14ac:dyDescent="0.3">
      <c r="B250" s="44"/>
      <c r="C250" s="1" t="s">
        <v>16</v>
      </c>
      <c r="D250" s="5"/>
      <c r="E250" s="5"/>
      <c r="F250" s="37" t="s">
        <v>33</v>
      </c>
      <c r="G250" s="5"/>
      <c r="H250" s="5"/>
      <c r="I250" s="6"/>
      <c r="J250" s="6"/>
      <c r="K250" s="5"/>
      <c r="L250" s="5"/>
      <c r="M250" s="5"/>
      <c r="N250" s="5"/>
      <c r="O250" s="5"/>
      <c r="P250" s="5"/>
      <c r="Q250" s="5">
        <v>30</v>
      </c>
      <c r="R250" s="6">
        <v>9</v>
      </c>
      <c r="S250" s="1"/>
      <c r="T250" s="1"/>
      <c r="U250" s="1"/>
      <c r="V250" s="1">
        <f>SUM(D250:R250)</f>
        <v>39</v>
      </c>
      <c r="W250" s="1"/>
      <c r="X250" s="1"/>
      <c r="Y250" s="1"/>
      <c r="Z250" s="1"/>
      <c r="AA250" s="1"/>
      <c r="AB250" s="1"/>
      <c r="AC250" s="1"/>
      <c r="AD250" s="1"/>
      <c r="AE250" s="1"/>
      <c r="AF250" s="29"/>
    </row>
    <row r="251" spans="2:32" ht="15.95" customHeight="1" thickBot="1" x14ac:dyDescent="0.3">
      <c r="B251" s="44"/>
      <c r="C251" s="1" t="s">
        <v>17</v>
      </c>
      <c r="D251" s="5"/>
      <c r="E251" s="5"/>
      <c r="F251" s="37" t="s">
        <v>33</v>
      </c>
      <c r="G251" s="5"/>
      <c r="H251" s="5"/>
      <c r="I251" s="6"/>
      <c r="J251" s="6"/>
      <c r="K251" s="5"/>
      <c r="L251" s="5"/>
      <c r="M251" s="5"/>
      <c r="N251" s="5"/>
      <c r="O251" s="5"/>
      <c r="P251" s="5"/>
      <c r="Q251" s="5">
        <v>30</v>
      </c>
      <c r="R251" s="6">
        <v>29</v>
      </c>
      <c r="S251" s="1"/>
      <c r="T251" s="1"/>
      <c r="U251" s="1"/>
      <c r="V251" s="1"/>
      <c r="W251" s="1">
        <f>SUM(D251:R251)</f>
        <v>59</v>
      </c>
      <c r="X251" s="1"/>
      <c r="Y251" s="1"/>
      <c r="Z251" s="1"/>
      <c r="AA251" s="1"/>
      <c r="AB251" s="1"/>
      <c r="AC251" s="1"/>
      <c r="AD251" s="1"/>
      <c r="AE251" s="1"/>
      <c r="AF251" s="29" t="s">
        <v>144</v>
      </c>
    </row>
    <row r="252" spans="2:32" ht="15.95" customHeight="1" thickBot="1" x14ac:dyDescent="0.3">
      <c r="B252" s="44"/>
      <c r="C252" s="1" t="s">
        <v>18</v>
      </c>
      <c r="D252" s="5"/>
      <c r="E252" s="5"/>
      <c r="F252" s="37" t="s">
        <v>33</v>
      </c>
      <c r="G252" s="5"/>
      <c r="H252" s="5"/>
      <c r="I252" s="6"/>
      <c r="J252" s="6"/>
      <c r="K252" s="5"/>
      <c r="L252" s="5"/>
      <c r="M252" s="5"/>
      <c r="N252" s="5"/>
      <c r="O252" s="5"/>
      <c r="P252" s="5"/>
      <c r="Q252" s="5">
        <v>30</v>
      </c>
      <c r="R252" s="6">
        <v>0</v>
      </c>
      <c r="S252" s="1"/>
      <c r="T252" s="1"/>
      <c r="U252" s="1"/>
      <c r="V252" s="1"/>
      <c r="W252" s="1"/>
      <c r="X252" s="1">
        <f>SUM(D252:R252)</f>
        <v>30</v>
      </c>
      <c r="Y252" s="1"/>
      <c r="Z252" s="1"/>
      <c r="AA252" s="1"/>
      <c r="AB252" s="1"/>
      <c r="AC252" s="1"/>
      <c r="AD252" s="1"/>
      <c r="AE252" s="1"/>
      <c r="AF252" s="29"/>
    </row>
    <row r="253" spans="2:32" ht="15.95" customHeight="1" thickBot="1" x14ac:dyDescent="0.3">
      <c r="B253" s="44"/>
      <c r="C253" s="1" t="s">
        <v>19</v>
      </c>
      <c r="D253" s="5"/>
      <c r="E253" s="5"/>
      <c r="F253" s="37" t="s">
        <v>33</v>
      </c>
      <c r="G253" s="5"/>
      <c r="H253" s="5"/>
      <c r="I253" s="6"/>
      <c r="J253" s="6"/>
      <c r="K253" s="5"/>
      <c r="L253" s="5"/>
      <c r="M253" s="5"/>
      <c r="N253" s="5"/>
      <c r="O253" s="5"/>
      <c r="P253" s="5"/>
      <c r="Q253" s="5">
        <v>19</v>
      </c>
      <c r="R253" s="6">
        <v>1</v>
      </c>
      <c r="S253" s="1"/>
      <c r="T253" s="1"/>
      <c r="U253" s="1"/>
      <c r="V253" s="1"/>
      <c r="W253" s="1"/>
      <c r="X253" s="1"/>
      <c r="Y253" s="1">
        <f>SUM(D253:R253)</f>
        <v>20</v>
      </c>
      <c r="Z253" s="1"/>
      <c r="AA253" s="1"/>
      <c r="AB253" s="1"/>
      <c r="AC253" s="1"/>
      <c r="AD253" s="1"/>
      <c r="AE253" s="1"/>
      <c r="AF253" s="29" t="s">
        <v>145</v>
      </c>
    </row>
    <row r="254" spans="2:32" ht="15.95" customHeight="1" thickBot="1" x14ac:dyDescent="0.3">
      <c r="B254" s="44"/>
      <c r="C254" s="1" t="s">
        <v>20</v>
      </c>
      <c r="D254" s="5"/>
      <c r="E254" s="5"/>
      <c r="F254" s="37" t="s">
        <v>33</v>
      </c>
      <c r="G254" s="5"/>
      <c r="H254" s="5"/>
      <c r="I254" s="6"/>
      <c r="J254" s="6"/>
      <c r="K254" s="5"/>
      <c r="L254" s="5"/>
      <c r="M254" s="5"/>
      <c r="N254" s="5"/>
      <c r="O254" s="5"/>
      <c r="P254" s="5"/>
      <c r="Q254" s="5">
        <v>70</v>
      </c>
      <c r="R254" s="6">
        <v>2</v>
      </c>
      <c r="S254" s="1"/>
      <c r="T254" s="1"/>
      <c r="U254" s="1"/>
      <c r="V254" s="1"/>
      <c r="W254" s="1"/>
      <c r="X254" s="1"/>
      <c r="Y254" s="1"/>
      <c r="Z254" s="1">
        <f>SUM(D254:R254)</f>
        <v>72</v>
      </c>
      <c r="AA254" s="1"/>
      <c r="AB254" s="1"/>
      <c r="AC254" s="1"/>
      <c r="AD254" s="1"/>
      <c r="AE254" s="1"/>
      <c r="AF254" s="29"/>
    </row>
    <row r="255" spans="2:32" ht="15.95" customHeight="1" thickBot="1" x14ac:dyDescent="0.3">
      <c r="B255" s="44"/>
      <c r="C255" s="1" t="s">
        <v>21</v>
      </c>
      <c r="D255" s="5"/>
      <c r="E255" s="5"/>
      <c r="F255" s="37" t="s">
        <v>33</v>
      </c>
      <c r="G255" s="5"/>
      <c r="H255" s="5"/>
      <c r="I255" s="6"/>
      <c r="J255" s="6"/>
      <c r="K255" s="5"/>
      <c r="L255" s="5"/>
      <c r="M255" s="5"/>
      <c r="N255" s="5"/>
      <c r="O255" s="5"/>
      <c r="P255" s="5"/>
      <c r="Q255" s="5">
        <v>43</v>
      </c>
      <c r="R255" s="6">
        <v>25</v>
      </c>
      <c r="S255" s="1"/>
      <c r="T255" s="1"/>
      <c r="U255" s="1"/>
      <c r="V255" s="1"/>
      <c r="W255" s="1"/>
      <c r="X255" s="1"/>
      <c r="Y255" s="1"/>
      <c r="Z255" s="1"/>
      <c r="AA255" s="1">
        <f>SUM(D255:R255)</f>
        <v>68</v>
      </c>
      <c r="AB255" s="1"/>
      <c r="AC255" s="1"/>
      <c r="AD255" s="1"/>
      <c r="AE255" s="1"/>
      <c r="AF255" s="29"/>
    </row>
    <row r="256" spans="2:32" ht="15.95" customHeight="1" thickBot="1" x14ac:dyDescent="0.3">
      <c r="B256" s="44"/>
      <c r="C256" s="1" t="s">
        <v>22</v>
      </c>
      <c r="D256" s="5"/>
      <c r="E256" s="5"/>
      <c r="F256" s="37" t="s">
        <v>33</v>
      </c>
      <c r="G256" s="5"/>
      <c r="H256" s="5"/>
      <c r="I256" s="6"/>
      <c r="J256" s="6"/>
      <c r="K256" s="5"/>
      <c r="L256" s="5"/>
      <c r="M256" s="5"/>
      <c r="N256" s="5"/>
      <c r="O256" s="5"/>
      <c r="P256" s="5"/>
      <c r="Q256" s="5">
        <v>60</v>
      </c>
      <c r="R256" s="6">
        <v>2</v>
      </c>
      <c r="S256" s="1"/>
      <c r="T256" s="1"/>
      <c r="U256" s="1"/>
      <c r="V256" s="1"/>
      <c r="W256" s="1"/>
      <c r="X256" s="1"/>
      <c r="Y256" s="1"/>
      <c r="Z256" s="1"/>
      <c r="AA256" s="1"/>
      <c r="AB256" s="1">
        <f>SUM(D255:R255)</f>
        <v>68</v>
      </c>
      <c r="AC256" s="1"/>
      <c r="AD256" s="1"/>
      <c r="AE256" s="1"/>
      <c r="AF256" s="29"/>
    </row>
    <row r="257" spans="2:32" ht="15.95" customHeight="1" thickBot="1" x14ac:dyDescent="0.3">
      <c r="B257" s="44"/>
      <c r="C257" s="1" t="s">
        <v>23</v>
      </c>
      <c r="D257" s="5"/>
      <c r="E257" s="5"/>
      <c r="F257" s="37" t="s">
        <v>33</v>
      </c>
      <c r="G257" s="5"/>
      <c r="H257" s="5"/>
      <c r="I257" s="6"/>
      <c r="J257" s="6"/>
      <c r="K257" s="5"/>
      <c r="L257" s="5"/>
      <c r="M257" s="5"/>
      <c r="N257" s="5"/>
      <c r="O257" s="5"/>
      <c r="P257" s="5"/>
      <c r="Q257" s="5">
        <v>21</v>
      </c>
      <c r="R257" s="6">
        <v>22</v>
      </c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>
        <f>SUM(D257:R257)</f>
        <v>43</v>
      </c>
      <c r="AD257" s="1"/>
      <c r="AE257" s="1"/>
      <c r="AF257" s="29"/>
    </row>
    <row r="258" spans="2:32" ht="15.95" customHeight="1" thickBot="1" x14ac:dyDescent="0.3">
      <c r="B258" s="44"/>
      <c r="C258" s="1" t="s">
        <v>47</v>
      </c>
      <c r="D258" s="5"/>
      <c r="E258" s="5"/>
      <c r="F258" s="5">
        <v>0</v>
      </c>
      <c r="G258" s="5"/>
      <c r="H258" s="5"/>
      <c r="I258" s="6"/>
      <c r="J258" s="6"/>
      <c r="K258" s="5"/>
      <c r="L258" s="5"/>
      <c r="M258" s="5"/>
      <c r="N258" s="5"/>
      <c r="O258" s="5"/>
      <c r="P258" s="5"/>
      <c r="Q258" s="5">
        <v>210</v>
      </c>
      <c r="R258" s="6">
        <v>13</v>
      </c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>
        <f>SUM(D258:R258)</f>
        <v>223</v>
      </c>
      <c r="AE258" s="1"/>
      <c r="AF258" s="29"/>
    </row>
    <row r="259" spans="2:32" ht="15.95" customHeight="1" thickBot="1" x14ac:dyDescent="0.3">
      <c r="B259" s="44"/>
      <c r="C259" s="1" t="s">
        <v>35</v>
      </c>
      <c r="D259" s="5"/>
      <c r="E259" s="5"/>
      <c r="F259" s="5">
        <v>0</v>
      </c>
      <c r="G259" s="5"/>
      <c r="H259" s="5"/>
      <c r="I259" s="6"/>
      <c r="J259" s="6"/>
      <c r="K259" s="5"/>
      <c r="L259" s="5"/>
      <c r="M259" s="5"/>
      <c r="N259" s="5"/>
      <c r="O259" s="5"/>
      <c r="P259" s="5"/>
      <c r="Q259" s="5">
        <v>131</v>
      </c>
      <c r="R259" s="6">
        <v>77</v>
      </c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>
        <f>SUM(D259:R259)</f>
        <v>208</v>
      </c>
      <c r="AF259" s="29"/>
    </row>
    <row r="260" spans="2:32" ht="15.95" customHeight="1" thickBot="1" x14ac:dyDescent="0.3">
      <c r="B260" s="47" t="s">
        <v>76</v>
      </c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3">
        <f>SUM(S261:S272)</f>
        <v>8</v>
      </c>
      <c r="T260" s="3">
        <f>SUM(T261:T272)</f>
        <v>29</v>
      </c>
      <c r="U260" s="3">
        <f>SUM(U261:U272)</f>
        <v>48</v>
      </c>
      <c r="V260" s="3">
        <f t="shared" ref="V260:W260" si="20">SUM(V261:V272)</f>
        <v>41</v>
      </c>
      <c r="W260" s="3">
        <f t="shared" si="20"/>
        <v>104</v>
      </c>
      <c r="X260" s="3">
        <f>SUM(X261:X272)</f>
        <v>62</v>
      </c>
      <c r="Y260" s="3">
        <f>SUM(Y261:Y272)</f>
        <v>81</v>
      </c>
      <c r="Z260" s="3">
        <f>Z268</f>
        <v>144</v>
      </c>
      <c r="AA260" s="3">
        <f>AA269</f>
        <v>123</v>
      </c>
      <c r="AB260" s="3"/>
      <c r="AC260" s="3"/>
      <c r="AD260" s="3"/>
      <c r="AE260" s="2">
        <f>SUM(AE261:AE273)</f>
        <v>510</v>
      </c>
      <c r="AF260" s="29"/>
    </row>
    <row r="261" spans="2:32" ht="15.95" customHeight="1" thickBot="1" x14ac:dyDescent="0.3">
      <c r="B261" s="44" t="s">
        <v>77</v>
      </c>
      <c r="C261" s="1" t="s">
        <v>32</v>
      </c>
      <c r="D261" s="5"/>
      <c r="E261" s="5"/>
      <c r="F261" s="5">
        <v>0</v>
      </c>
      <c r="G261" s="5"/>
      <c r="H261" s="5"/>
      <c r="I261" s="6"/>
      <c r="J261" s="6"/>
      <c r="K261" s="5"/>
      <c r="L261" s="5">
        <v>8</v>
      </c>
      <c r="M261" s="5"/>
      <c r="N261" s="5"/>
      <c r="O261" s="5"/>
      <c r="P261" s="5"/>
      <c r="Q261" s="5">
        <v>0</v>
      </c>
      <c r="R261" s="6" t="s">
        <v>33</v>
      </c>
      <c r="S261" s="1">
        <f>SUM(D261:R261)</f>
        <v>8</v>
      </c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29"/>
    </row>
    <row r="262" spans="2:32" ht="15.95" customHeight="1" thickBot="1" x14ac:dyDescent="0.3">
      <c r="B262" s="44"/>
      <c r="C262" s="1" t="s">
        <v>14</v>
      </c>
      <c r="D262" s="5"/>
      <c r="E262" s="5"/>
      <c r="F262" s="37">
        <v>5</v>
      </c>
      <c r="G262" s="5"/>
      <c r="H262" s="5"/>
      <c r="I262" s="6"/>
      <c r="J262" s="6"/>
      <c r="K262" s="5"/>
      <c r="L262" s="5">
        <v>3</v>
      </c>
      <c r="M262" s="5"/>
      <c r="N262" s="5"/>
      <c r="O262" s="5"/>
      <c r="P262" s="5"/>
      <c r="Q262" s="5">
        <v>20</v>
      </c>
      <c r="R262" s="6">
        <v>1</v>
      </c>
      <c r="S262" s="1"/>
      <c r="T262" s="1">
        <f>SUM(D262:R262)</f>
        <v>29</v>
      </c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29"/>
    </row>
    <row r="263" spans="2:32" ht="15.95" customHeight="1" thickBot="1" x14ac:dyDescent="0.3">
      <c r="B263" s="44"/>
      <c r="C263" s="1" t="s">
        <v>15</v>
      </c>
      <c r="D263" s="5"/>
      <c r="E263" s="5"/>
      <c r="F263" s="37">
        <v>1</v>
      </c>
      <c r="G263" s="5"/>
      <c r="H263" s="5"/>
      <c r="I263" s="6"/>
      <c r="J263" s="6"/>
      <c r="K263" s="5"/>
      <c r="L263" s="5">
        <v>7</v>
      </c>
      <c r="M263" s="5"/>
      <c r="N263" s="5"/>
      <c r="O263" s="5"/>
      <c r="P263" s="5"/>
      <c r="Q263" s="5">
        <v>39</v>
      </c>
      <c r="R263" s="6">
        <v>1</v>
      </c>
      <c r="S263" s="1"/>
      <c r="T263" s="1"/>
      <c r="U263" s="1">
        <f>SUM(D263:R263)</f>
        <v>48</v>
      </c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29" t="s">
        <v>146</v>
      </c>
    </row>
    <row r="264" spans="2:32" ht="15.95" customHeight="1" thickBot="1" x14ac:dyDescent="0.3">
      <c r="B264" s="44"/>
      <c r="C264" s="1" t="s">
        <v>16</v>
      </c>
      <c r="D264" s="5"/>
      <c r="E264" s="5"/>
      <c r="F264" s="5">
        <v>3</v>
      </c>
      <c r="G264" s="5"/>
      <c r="H264" s="5"/>
      <c r="I264" s="6"/>
      <c r="J264" s="6"/>
      <c r="K264" s="5"/>
      <c r="L264" s="5">
        <v>8</v>
      </c>
      <c r="M264" s="5"/>
      <c r="N264" s="5"/>
      <c r="O264" s="5"/>
      <c r="P264" s="5"/>
      <c r="Q264" s="5">
        <v>20</v>
      </c>
      <c r="R264" s="6">
        <v>10</v>
      </c>
      <c r="S264" s="1"/>
      <c r="T264" s="1"/>
      <c r="U264" s="1"/>
      <c r="V264" s="1">
        <f>SUM(D264:R264)</f>
        <v>41</v>
      </c>
      <c r="W264" s="1"/>
      <c r="X264" s="1"/>
      <c r="Y264" s="1"/>
      <c r="Z264" s="1"/>
      <c r="AA264" s="1"/>
      <c r="AB264" s="1"/>
      <c r="AC264" s="1"/>
      <c r="AD264" s="1"/>
      <c r="AE264" s="1"/>
      <c r="AF264" s="29"/>
    </row>
    <row r="265" spans="2:32" ht="15.95" customHeight="1" thickBot="1" x14ac:dyDescent="0.3">
      <c r="B265" s="44"/>
      <c r="C265" s="1" t="s">
        <v>17</v>
      </c>
      <c r="D265" s="5"/>
      <c r="E265" s="5"/>
      <c r="F265" s="5">
        <v>21</v>
      </c>
      <c r="G265" s="5"/>
      <c r="H265" s="5"/>
      <c r="I265" s="6"/>
      <c r="J265" s="6"/>
      <c r="K265" s="5"/>
      <c r="L265" s="5">
        <v>17</v>
      </c>
      <c r="M265" s="5"/>
      <c r="N265" s="5"/>
      <c r="O265" s="5"/>
      <c r="P265" s="5"/>
      <c r="Q265" s="5">
        <v>62</v>
      </c>
      <c r="R265" s="6">
        <v>4</v>
      </c>
      <c r="S265" s="1"/>
      <c r="T265" s="1"/>
      <c r="U265" s="1"/>
      <c r="V265" s="1"/>
      <c r="W265" s="1">
        <f>SUM(D265:R265)</f>
        <v>104</v>
      </c>
      <c r="X265" s="1"/>
      <c r="Y265" s="1"/>
      <c r="Z265" s="1"/>
      <c r="AA265" s="1"/>
      <c r="AB265" s="1"/>
      <c r="AC265" s="1"/>
      <c r="AD265" s="1"/>
      <c r="AE265" s="1"/>
      <c r="AF265" s="29" t="s">
        <v>147</v>
      </c>
    </row>
    <row r="266" spans="2:32" ht="15.95" customHeight="1" thickBot="1" x14ac:dyDescent="0.3">
      <c r="B266" s="44"/>
      <c r="C266" s="1" t="s">
        <v>18</v>
      </c>
      <c r="D266" s="5"/>
      <c r="E266" s="5"/>
      <c r="F266" s="5">
        <v>3</v>
      </c>
      <c r="G266" s="5"/>
      <c r="H266" s="5"/>
      <c r="I266" s="6"/>
      <c r="J266" s="6"/>
      <c r="K266" s="5"/>
      <c r="L266" s="5">
        <v>8</v>
      </c>
      <c r="M266" s="5"/>
      <c r="N266" s="5"/>
      <c r="O266" s="5"/>
      <c r="P266" s="5"/>
      <c r="Q266" s="5">
        <v>40</v>
      </c>
      <c r="R266" s="6">
        <v>11</v>
      </c>
      <c r="S266" s="1"/>
      <c r="T266" s="1"/>
      <c r="U266" s="1"/>
      <c r="V266" s="1"/>
      <c r="W266" s="1"/>
      <c r="X266" s="1">
        <f>SUM(D266:R266)</f>
        <v>62</v>
      </c>
      <c r="Y266" s="1"/>
      <c r="Z266" s="1"/>
      <c r="AA266" s="1"/>
      <c r="AB266" s="1"/>
      <c r="AC266" s="1"/>
      <c r="AD266" s="1"/>
      <c r="AE266" s="1"/>
      <c r="AF266" s="29"/>
    </row>
    <row r="267" spans="2:32" ht="15.95" customHeight="1" thickBot="1" x14ac:dyDescent="0.3">
      <c r="B267" s="44"/>
      <c r="C267" s="1" t="s">
        <v>19</v>
      </c>
      <c r="D267" s="5"/>
      <c r="E267" s="5"/>
      <c r="F267" s="5">
        <v>8</v>
      </c>
      <c r="G267" s="5"/>
      <c r="H267" s="5"/>
      <c r="I267" s="6"/>
      <c r="J267" s="6"/>
      <c r="K267" s="5"/>
      <c r="L267" s="5">
        <v>18</v>
      </c>
      <c r="M267" s="5"/>
      <c r="N267" s="5"/>
      <c r="O267" s="5"/>
      <c r="P267" s="5"/>
      <c r="Q267" s="5">
        <v>52</v>
      </c>
      <c r="R267" s="6">
        <v>3</v>
      </c>
      <c r="S267" s="1"/>
      <c r="T267" s="1"/>
      <c r="U267" s="1"/>
      <c r="V267" s="1"/>
      <c r="W267" s="1"/>
      <c r="X267" s="1"/>
      <c r="Y267" s="1">
        <f>SUM(D267:R267)</f>
        <v>81</v>
      </c>
      <c r="Z267" s="1"/>
      <c r="AA267" s="1"/>
      <c r="AB267" s="1"/>
      <c r="AC267" s="1"/>
      <c r="AD267" s="1"/>
      <c r="AE267" s="1"/>
      <c r="AF267" s="29" t="s">
        <v>148</v>
      </c>
    </row>
    <row r="268" spans="2:32" ht="15.95" customHeight="1" thickBot="1" x14ac:dyDescent="0.3">
      <c r="B268" s="44"/>
      <c r="C268" s="1" t="s">
        <v>20</v>
      </c>
      <c r="D268" s="5"/>
      <c r="E268" s="5"/>
      <c r="F268" s="5">
        <v>3</v>
      </c>
      <c r="G268" s="5"/>
      <c r="H268" s="5"/>
      <c r="I268" s="6"/>
      <c r="J268" s="6"/>
      <c r="K268" s="5"/>
      <c r="L268" s="5">
        <v>20</v>
      </c>
      <c r="M268" s="5"/>
      <c r="N268" s="5"/>
      <c r="O268" s="5"/>
      <c r="P268" s="5"/>
      <c r="Q268" s="5">
        <v>120</v>
      </c>
      <c r="R268" s="6">
        <v>1</v>
      </c>
      <c r="S268" s="1"/>
      <c r="T268" s="1"/>
      <c r="U268" s="1"/>
      <c r="V268" s="1"/>
      <c r="W268" s="1"/>
      <c r="X268" s="1"/>
      <c r="Y268" s="1"/>
      <c r="Z268" s="1">
        <f>SUM(D268:R268)</f>
        <v>144</v>
      </c>
      <c r="AA268" s="1"/>
      <c r="AB268" s="1"/>
      <c r="AC268" s="1"/>
      <c r="AD268" s="1"/>
      <c r="AE268" s="1"/>
      <c r="AF268" s="29"/>
    </row>
    <row r="269" spans="2:32" ht="15.95" customHeight="1" thickBot="1" x14ac:dyDescent="0.3">
      <c r="B269" s="44"/>
      <c r="C269" s="1" t="s">
        <v>21</v>
      </c>
      <c r="D269" s="5"/>
      <c r="E269" s="5"/>
      <c r="F269" s="5">
        <v>3</v>
      </c>
      <c r="G269" s="5"/>
      <c r="H269" s="5"/>
      <c r="I269" s="6"/>
      <c r="J269" s="6"/>
      <c r="K269" s="5"/>
      <c r="L269" s="5">
        <v>64</v>
      </c>
      <c r="M269" s="5"/>
      <c r="N269" s="5"/>
      <c r="O269" s="5"/>
      <c r="P269" s="5"/>
      <c r="Q269" s="5">
        <v>55</v>
      </c>
      <c r="R269" s="6">
        <v>1</v>
      </c>
      <c r="S269" s="1"/>
      <c r="T269" s="1"/>
      <c r="U269" s="1"/>
      <c r="V269" s="1"/>
      <c r="W269" s="1"/>
      <c r="X269" s="1"/>
      <c r="Y269" s="1"/>
      <c r="Z269" s="1"/>
      <c r="AA269" s="1">
        <f>SUM(D269:R269)</f>
        <v>123</v>
      </c>
      <c r="AB269" s="1"/>
      <c r="AC269" s="1"/>
      <c r="AD269" s="1"/>
      <c r="AE269" s="1"/>
      <c r="AF269" s="29"/>
    </row>
    <row r="270" spans="2:32" ht="15.95" customHeight="1" thickBot="1" x14ac:dyDescent="0.3">
      <c r="B270" s="44"/>
      <c r="C270" s="1" t="s">
        <v>22</v>
      </c>
      <c r="D270" s="5"/>
      <c r="E270" s="5"/>
      <c r="F270" s="5">
        <v>1</v>
      </c>
      <c r="G270" s="5"/>
      <c r="H270" s="5"/>
      <c r="I270" s="6"/>
      <c r="J270" s="6"/>
      <c r="K270" s="5"/>
      <c r="L270" s="5">
        <v>26</v>
      </c>
      <c r="M270" s="5"/>
      <c r="N270" s="5"/>
      <c r="O270" s="5"/>
      <c r="P270" s="5"/>
      <c r="Q270" s="5">
        <v>70</v>
      </c>
      <c r="R270" s="6">
        <v>2</v>
      </c>
      <c r="S270" s="1"/>
      <c r="T270" s="1"/>
      <c r="U270" s="1"/>
      <c r="V270" s="1"/>
      <c r="W270" s="1"/>
      <c r="X270" s="1"/>
      <c r="Y270" s="1"/>
      <c r="Z270" s="1"/>
      <c r="AA270" s="1"/>
      <c r="AB270" s="1">
        <f>SUM(D269:R269)</f>
        <v>123</v>
      </c>
      <c r="AC270" s="1"/>
      <c r="AD270" s="1"/>
      <c r="AE270" s="1"/>
      <c r="AF270" s="29"/>
    </row>
    <row r="271" spans="2:32" ht="15.95" customHeight="1" thickBot="1" x14ac:dyDescent="0.3">
      <c r="B271" s="44"/>
      <c r="C271" s="1" t="s">
        <v>23</v>
      </c>
      <c r="D271" s="5"/>
      <c r="E271" s="5"/>
      <c r="F271" s="5">
        <v>1</v>
      </c>
      <c r="G271" s="5"/>
      <c r="H271" s="5"/>
      <c r="I271" s="5"/>
      <c r="J271" s="5"/>
      <c r="K271" s="5"/>
      <c r="L271" s="5">
        <v>114</v>
      </c>
      <c r="M271" s="5"/>
      <c r="N271" s="5"/>
      <c r="O271" s="5"/>
      <c r="P271" s="5"/>
      <c r="Q271" s="5">
        <v>34</v>
      </c>
      <c r="R271" s="6">
        <v>5</v>
      </c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>
        <f>SUM(D271:R271)</f>
        <v>154</v>
      </c>
      <c r="AD271" s="1"/>
      <c r="AE271" s="1"/>
      <c r="AF271" s="29"/>
    </row>
    <row r="272" spans="2:32" ht="15.95" customHeight="1" thickBot="1" x14ac:dyDescent="0.3">
      <c r="B272" s="44"/>
      <c r="C272" s="1" t="s">
        <v>47</v>
      </c>
      <c r="D272" s="5"/>
      <c r="E272" s="5"/>
      <c r="F272" s="37">
        <v>15</v>
      </c>
      <c r="G272" s="5"/>
      <c r="H272" s="5"/>
      <c r="I272" s="6"/>
      <c r="J272" s="6"/>
      <c r="K272" s="5"/>
      <c r="L272" s="5">
        <v>65</v>
      </c>
      <c r="M272" s="5"/>
      <c r="N272" s="5"/>
      <c r="O272" s="5"/>
      <c r="P272" s="5"/>
      <c r="Q272" s="5">
        <v>270</v>
      </c>
      <c r="R272" s="6">
        <v>25</v>
      </c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>
        <f>SUM(D272:R272)</f>
        <v>375</v>
      </c>
      <c r="AE272" s="1"/>
      <c r="AF272" s="29"/>
    </row>
    <row r="273" spans="2:32" ht="15.95" customHeight="1" thickBot="1" x14ac:dyDescent="0.3">
      <c r="B273" s="44"/>
      <c r="C273" s="1" t="s">
        <v>35</v>
      </c>
      <c r="D273" s="5"/>
      <c r="E273" s="5"/>
      <c r="F273" s="37">
        <v>34</v>
      </c>
      <c r="G273" s="5"/>
      <c r="H273" s="5"/>
      <c r="I273" s="6"/>
      <c r="J273" s="6"/>
      <c r="K273" s="5"/>
      <c r="L273" s="5">
        <v>220</v>
      </c>
      <c r="M273" s="5"/>
      <c r="N273" s="5"/>
      <c r="O273" s="5"/>
      <c r="P273" s="5"/>
      <c r="Q273" s="5">
        <v>242</v>
      </c>
      <c r="R273" s="6">
        <v>14</v>
      </c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>
        <f>SUM(D273:R273)</f>
        <v>510</v>
      </c>
      <c r="AF273" s="29"/>
    </row>
    <row r="274" spans="2:32" ht="15.95" customHeight="1" thickBot="1" x14ac:dyDescent="0.3">
      <c r="B274" s="47" t="s">
        <v>78</v>
      </c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3">
        <f>SUM(S275:S286)</f>
        <v>19</v>
      </c>
      <c r="T274" s="3">
        <f>SUM(T275:T286)</f>
        <v>27</v>
      </c>
      <c r="U274" s="3">
        <f>SUM(U275:U286)</f>
        <v>6</v>
      </c>
      <c r="V274" s="3">
        <f t="shared" ref="V274:W274" si="21">SUM(V275:V286)</f>
        <v>32</v>
      </c>
      <c r="W274" s="3">
        <f t="shared" si="21"/>
        <v>25</v>
      </c>
      <c r="X274" s="3">
        <f>SUM(X275:X286)</f>
        <v>34</v>
      </c>
      <c r="Y274" s="3">
        <f>SUM(Y275:Y286)</f>
        <v>39</v>
      </c>
      <c r="Z274" s="3">
        <f>Z282</f>
        <v>11</v>
      </c>
      <c r="AA274" s="3">
        <f>AA283</f>
        <v>69</v>
      </c>
      <c r="AB274" s="3"/>
      <c r="AC274" s="3"/>
      <c r="AD274" s="3"/>
      <c r="AE274" s="2">
        <f>SUM(AE275:AE287)</f>
        <v>204</v>
      </c>
      <c r="AF274" s="29"/>
    </row>
    <row r="275" spans="2:32" ht="15.95" customHeight="1" thickBot="1" x14ac:dyDescent="0.3">
      <c r="B275" s="44" t="s">
        <v>79</v>
      </c>
      <c r="C275" s="1" t="s">
        <v>32</v>
      </c>
      <c r="D275" s="5">
        <v>18</v>
      </c>
      <c r="E275" s="5">
        <v>1</v>
      </c>
      <c r="F275" s="5"/>
      <c r="G275" s="5"/>
      <c r="H275" s="5"/>
      <c r="I275" s="6">
        <v>0</v>
      </c>
      <c r="J275" s="6"/>
      <c r="K275" s="5"/>
      <c r="L275" s="5"/>
      <c r="M275" s="5"/>
      <c r="N275" s="5"/>
      <c r="O275" s="5"/>
      <c r="P275" s="5"/>
      <c r="Q275" s="5"/>
      <c r="R275" s="6"/>
      <c r="S275" s="1">
        <f>SUM(D275:R275)</f>
        <v>19</v>
      </c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29"/>
    </row>
    <row r="276" spans="2:32" ht="15.95" customHeight="1" thickBot="1" x14ac:dyDescent="0.3">
      <c r="B276" s="44"/>
      <c r="C276" s="1" t="s">
        <v>14</v>
      </c>
      <c r="D276" s="5">
        <v>26</v>
      </c>
      <c r="E276" s="5">
        <v>1</v>
      </c>
      <c r="F276" s="5"/>
      <c r="G276" s="5"/>
      <c r="H276" s="5"/>
      <c r="I276" s="6">
        <v>0</v>
      </c>
      <c r="J276" s="6"/>
      <c r="K276" s="5"/>
      <c r="L276" s="5"/>
      <c r="M276" s="5"/>
      <c r="N276" s="5"/>
      <c r="O276" s="5"/>
      <c r="P276" s="5"/>
      <c r="Q276" s="5"/>
      <c r="R276" s="6"/>
      <c r="S276" s="1"/>
      <c r="T276" s="1">
        <f>SUM(D276:R276)</f>
        <v>27</v>
      </c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29"/>
    </row>
    <row r="277" spans="2:32" ht="15.95" customHeight="1" thickBot="1" x14ac:dyDescent="0.3">
      <c r="B277" s="44"/>
      <c r="C277" s="1" t="s">
        <v>15</v>
      </c>
      <c r="D277" s="5">
        <v>5</v>
      </c>
      <c r="E277" s="5">
        <v>1</v>
      </c>
      <c r="F277" s="5"/>
      <c r="G277" s="5"/>
      <c r="H277" s="5"/>
      <c r="I277" s="6">
        <v>0</v>
      </c>
      <c r="J277" s="6"/>
      <c r="K277" s="5"/>
      <c r="L277" s="5"/>
      <c r="M277" s="5"/>
      <c r="N277" s="5"/>
      <c r="O277" s="5"/>
      <c r="P277" s="5"/>
      <c r="Q277" s="5"/>
      <c r="R277" s="6"/>
      <c r="S277" s="1"/>
      <c r="T277" s="1"/>
      <c r="U277" s="1">
        <f>SUM(D277:R277)</f>
        <v>6</v>
      </c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29"/>
    </row>
    <row r="278" spans="2:32" ht="15.95" customHeight="1" thickBot="1" x14ac:dyDescent="0.3">
      <c r="B278" s="44"/>
      <c r="C278" s="1" t="s">
        <v>16</v>
      </c>
      <c r="D278" s="5">
        <v>25</v>
      </c>
      <c r="E278" s="5">
        <v>4</v>
      </c>
      <c r="F278" s="5"/>
      <c r="G278" s="5"/>
      <c r="H278" s="5"/>
      <c r="I278" s="6">
        <v>3</v>
      </c>
      <c r="J278" s="6"/>
      <c r="K278" s="5"/>
      <c r="L278" s="5"/>
      <c r="M278" s="5"/>
      <c r="N278" s="5"/>
      <c r="O278" s="5"/>
      <c r="P278" s="5"/>
      <c r="Q278" s="5"/>
      <c r="R278" s="6"/>
      <c r="S278" s="1"/>
      <c r="T278" s="1"/>
      <c r="U278" s="1"/>
      <c r="V278" s="1">
        <f>SUM(D278:R278)</f>
        <v>32</v>
      </c>
      <c r="W278" s="1"/>
      <c r="X278" s="1"/>
      <c r="Y278" s="1"/>
      <c r="Z278" s="1"/>
      <c r="AA278" s="1"/>
      <c r="AB278" s="1"/>
      <c r="AC278" s="1"/>
      <c r="AD278" s="1"/>
      <c r="AE278" s="1"/>
      <c r="AF278" s="29"/>
    </row>
    <row r="279" spans="2:32" ht="15.95" customHeight="1" thickBot="1" x14ac:dyDescent="0.3">
      <c r="B279" s="44"/>
      <c r="C279" s="1" t="s">
        <v>17</v>
      </c>
      <c r="D279" s="5">
        <v>22</v>
      </c>
      <c r="E279" s="5">
        <v>0</v>
      </c>
      <c r="F279" s="5"/>
      <c r="G279" s="5"/>
      <c r="H279" s="5"/>
      <c r="I279" s="6">
        <v>3</v>
      </c>
      <c r="J279" s="6"/>
      <c r="K279" s="5"/>
      <c r="L279" s="5"/>
      <c r="M279" s="5"/>
      <c r="N279" s="5"/>
      <c r="O279" s="5"/>
      <c r="P279" s="5"/>
      <c r="Q279" s="5"/>
      <c r="R279" s="6"/>
      <c r="S279" s="1"/>
      <c r="T279" s="1"/>
      <c r="U279" s="1"/>
      <c r="V279" s="1"/>
      <c r="W279" s="1">
        <f>SUM(D279:R279)</f>
        <v>25</v>
      </c>
      <c r="X279" s="1"/>
      <c r="Y279" s="1"/>
      <c r="Z279" s="1"/>
      <c r="AA279" s="1"/>
      <c r="AB279" s="1"/>
      <c r="AC279" s="1"/>
      <c r="AD279" s="1"/>
      <c r="AE279" s="1"/>
      <c r="AF279" s="29"/>
    </row>
    <row r="280" spans="2:32" ht="15.95" customHeight="1" thickBot="1" x14ac:dyDescent="0.3">
      <c r="B280" s="44"/>
      <c r="C280" s="1" t="s">
        <v>18</v>
      </c>
      <c r="D280" s="5">
        <v>25</v>
      </c>
      <c r="E280" s="5">
        <v>6</v>
      </c>
      <c r="F280" s="5"/>
      <c r="G280" s="5"/>
      <c r="H280" s="5"/>
      <c r="I280" s="6">
        <v>3</v>
      </c>
      <c r="J280" s="6"/>
      <c r="K280" s="5"/>
      <c r="L280" s="5"/>
      <c r="M280" s="5"/>
      <c r="N280" s="5"/>
      <c r="O280" s="5"/>
      <c r="P280" s="5"/>
      <c r="Q280" s="5"/>
      <c r="R280" s="6"/>
      <c r="S280" s="1"/>
      <c r="T280" s="1"/>
      <c r="U280" s="1"/>
      <c r="V280" s="1"/>
      <c r="W280" s="1"/>
      <c r="X280" s="1">
        <f>SUM(D280:R280)</f>
        <v>34</v>
      </c>
      <c r="Y280" s="1"/>
      <c r="Z280" s="1"/>
      <c r="AA280" s="1"/>
      <c r="AB280" s="1"/>
      <c r="AC280" s="1"/>
      <c r="AD280" s="1"/>
      <c r="AE280" s="1"/>
      <c r="AF280" s="29"/>
    </row>
    <row r="281" spans="2:32" ht="15.95" customHeight="1" thickBot="1" x14ac:dyDescent="0.3">
      <c r="B281" s="44"/>
      <c r="C281" s="1" t="s">
        <v>19</v>
      </c>
      <c r="D281" s="5">
        <v>25</v>
      </c>
      <c r="E281" s="5">
        <v>8</v>
      </c>
      <c r="F281" s="5"/>
      <c r="G281" s="5"/>
      <c r="H281" s="5"/>
      <c r="I281" s="6">
        <v>6</v>
      </c>
      <c r="J281" s="6"/>
      <c r="K281" s="5"/>
      <c r="L281" s="5"/>
      <c r="M281" s="5"/>
      <c r="N281" s="5"/>
      <c r="O281" s="5"/>
      <c r="P281" s="5"/>
      <c r="Q281" s="5"/>
      <c r="R281" s="6"/>
      <c r="S281" s="1"/>
      <c r="T281" s="1"/>
      <c r="U281" s="1"/>
      <c r="V281" s="1"/>
      <c r="W281" s="1"/>
      <c r="X281" s="1"/>
      <c r="Y281" s="1">
        <f>SUM(D281:R281)</f>
        <v>39</v>
      </c>
      <c r="Z281" s="1"/>
      <c r="AA281" s="1"/>
      <c r="AB281" s="1"/>
      <c r="AC281" s="1"/>
      <c r="AD281" s="1"/>
      <c r="AE281" s="1"/>
      <c r="AF281" s="29" t="s">
        <v>80</v>
      </c>
    </row>
    <row r="282" spans="2:32" ht="15.95" customHeight="1" thickBot="1" x14ac:dyDescent="0.3">
      <c r="B282" s="44"/>
      <c r="C282" s="1" t="s">
        <v>20</v>
      </c>
      <c r="D282" s="5">
        <v>3</v>
      </c>
      <c r="E282" s="5">
        <v>5</v>
      </c>
      <c r="F282" s="5"/>
      <c r="G282" s="5"/>
      <c r="H282" s="5"/>
      <c r="I282" s="6">
        <v>3</v>
      </c>
      <c r="J282" s="6"/>
      <c r="K282" s="5"/>
      <c r="L282" s="5"/>
      <c r="M282" s="5"/>
      <c r="N282" s="5"/>
      <c r="O282" s="5"/>
      <c r="P282" s="5"/>
      <c r="Q282" s="5"/>
      <c r="R282" s="6"/>
      <c r="S282" s="1"/>
      <c r="T282" s="1"/>
      <c r="U282" s="1"/>
      <c r="V282" s="1"/>
      <c r="W282" s="1"/>
      <c r="X282" s="1"/>
      <c r="Y282" s="1"/>
      <c r="Z282" s="1">
        <f>SUM(D282:R282)</f>
        <v>11</v>
      </c>
      <c r="AA282" s="1"/>
      <c r="AB282" s="1"/>
      <c r="AC282" s="1"/>
      <c r="AD282" s="1"/>
      <c r="AE282" s="1"/>
      <c r="AF282" s="29"/>
    </row>
    <row r="283" spans="2:32" ht="15.95" customHeight="1" thickBot="1" x14ac:dyDescent="0.3">
      <c r="B283" s="44"/>
      <c r="C283" s="1" t="s">
        <v>21</v>
      </c>
      <c r="D283" s="5">
        <v>9</v>
      </c>
      <c r="E283" s="5">
        <v>30</v>
      </c>
      <c r="F283" s="5"/>
      <c r="G283" s="5"/>
      <c r="H283" s="5"/>
      <c r="I283" s="6">
        <v>30</v>
      </c>
      <c r="J283" s="6"/>
      <c r="K283" s="5"/>
      <c r="L283" s="5"/>
      <c r="M283" s="5"/>
      <c r="N283" s="5"/>
      <c r="O283" s="5"/>
      <c r="P283" s="5"/>
      <c r="Q283" s="5"/>
      <c r="R283" s="6"/>
      <c r="S283" s="1"/>
      <c r="T283" s="1"/>
      <c r="U283" s="1"/>
      <c r="V283" s="1"/>
      <c r="W283" s="1"/>
      <c r="X283" s="1"/>
      <c r="Y283" s="1"/>
      <c r="Z283" s="1"/>
      <c r="AA283" s="1">
        <f>SUM(D283:R283)</f>
        <v>69</v>
      </c>
      <c r="AB283" s="1"/>
      <c r="AC283" s="1"/>
      <c r="AD283" s="1"/>
      <c r="AE283" s="1"/>
      <c r="AF283" s="29" t="s">
        <v>116</v>
      </c>
    </row>
    <row r="284" spans="2:32" ht="15.95" customHeight="1" thickBot="1" x14ac:dyDescent="0.3">
      <c r="B284" s="44"/>
      <c r="C284" s="1" t="s">
        <v>22</v>
      </c>
      <c r="D284" s="5">
        <v>1</v>
      </c>
      <c r="E284" s="5">
        <v>4</v>
      </c>
      <c r="F284" s="5"/>
      <c r="G284" s="5"/>
      <c r="H284" s="5"/>
      <c r="I284" s="6">
        <v>3</v>
      </c>
      <c r="J284" s="6"/>
      <c r="K284" s="5"/>
      <c r="L284" s="5"/>
      <c r="M284" s="5"/>
      <c r="N284" s="5"/>
      <c r="O284" s="5"/>
      <c r="P284" s="5"/>
      <c r="Q284" s="5"/>
      <c r="R284" s="6"/>
      <c r="S284" s="1"/>
      <c r="T284" s="1"/>
      <c r="U284" s="1"/>
      <c r="V284" s="1"/>
      <c r="W284" s="1"/>
      <c r="X284" s="1"/>
      <c r="Y284" s="1"/>
      <c r="Z284" s="1"/>
      <c r="AA284" s="1"/>
      <c r="AB284" s="1">
        <f>SUM(D283:R283)</f>
        <v>69</v>
      </c>
      <c r="AC284" s="1"/>
      <c r="AD284" s="1"/>
      <c r="AE284" s="1"/>
      <c r="AF284" s="29"/>
    </row>
    <row r="285" spans="2:32" ht="15.95" customHeight="1" thickBot="1" x14ac:dyDescent="0.3">
      <c r="B285" s="44"/>
      <c r="C285" s="1" t="s">
        <v>23</v>
      </c>
      <c r="D285" s="5">
        <v>2</v>
      </c>
      <c r="E285" s="5">
        <v>4</v>
      </c>
      <c r="F285" s="5"/>
      <c r="G285" s="5"/>
      <c r="H285" s="5"/>
      <c r="I285" s="6">
        <v>59</v>
      </c>
      <c r="J285" s="6"/>
      <c r="K285" s="5"/>
      <c r="L285" s="5"/>
      <c r="M285" s="5"/>
      <c r="N285" s="5"/>
      <c r="O285" s="5"/>
      <c r="P285" s="5"/>
      <c r="Q285" s="5"/>
      <c r="R285" s="6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>
        <f>SUM(D285:R285)</f>
        <v>65</v>
      </c>
      <c r="AD285" s="1"/>
      <c r="AE285" s="1"/>
      <c r="AF285" s="29"/>
    </row>
    <row r="286" spans="2:32" ht="15.95" customHeight="1" thickBot="1" x14ac:dyDescent="0.3">
      <c r="B286" s="44"/>
      <c r="C286" s="1" t="s">
        <v>47</v>
      </c>
      <c r="D286" s="5">
        <v>80</v>
      </c>
      <c r="E286" s="5">
        <v>20</v>
      </c>
      <c r="F286" s="5"/>
      <c r="G286" s="5"/>
      <c r="H286" s="5"/>
      <c r="I286" s="6">
        <v>12</v>
      </c>
      <c r="J286" s="6"/>
      <c r="K286" s="5"/>
      <c r="L286" s="5"/>
      <c r="M286" s="5"/>
      <c r="N286" s="5"/>
      <c r="O286" s="5"/>
      <c r="P286" s="5"/>
      <c r="Q286" s="5"/>
      <c r="R286" s="6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>
        <f>SUM(D286:R286)</f>
        <v>112</v>
      </c>
      <c r="AE286" s="1"/>
      <c r="AF286" s="29"/>
    </row>
    <row r="287" spans="2:32" ht="15.95" customHeight="1" thickBot="1" x14ac:dyDescent="0.3">
      <c r="B287" s="44"/>
      <c r="C287" s="1" t="s">
        <v>35</v>
      </c>
      <c r="D287" s="5">
        <v>63</v>
      </c>
      <c r="E287" s="5">
        <v>43</v>
      </c>
      <c r="F287" s="5"/>
      <c r="G287" s="5"/>
      <c r="H287" s="5"/>
      <c r="I287" s="6">
        <v>98</v>
      </c>
      <c r="J287" s="6"/>
      <c r="K287" s="5"/>
      <c r="L287" s="5"/>
      <c r="M287" s="5"/>
      <c r="N287" s="5"/>
      <c r="O287" s="5"/>
      <c r="P287" s="5"/>
      <c r="Q287" s="5"/>
      <c r="R287" s="6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>
        <f>SUM(D287:R287)</f>
        <v>204</v>
      </c>
      <c r="AF287" s="29"/>
    </row>
    <row r="288" spans="2:32" ht="15.95" customHeight="1" thickBot="1" x14ac:dyDescent="0.3">
      <c r="B288" s="60" t="s">
        <v>81</v>
      </c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13">
        <f>SUM(S289,S303,S317)</f>
        <v>20</v>
      </c>
      <c r="T288" s="13">
        <f>SUM(T289,T303,T317)</f>
        <v>89</v>
      </c>
      <c r="U288" s="13">
        <f>SUM(U289,U303,U317)</f>
        <v>146</v>
      </c>
      <c r="V288" s="13">
        <f t="shared" ref="V288:W288" si="22">SUM(V289,V303,V317)</f>
        <v>129</v>
      </c>
      <c r="W288" s="13">
        <f t="shared" si="22"/>
        <v>317</v>
      </c>
      <c r="X288" s="13">
        <f>SUM(X289,X303,X317)</f>
        <v>233</v>
      </c>
      <c r="Y288" s="13">
        <f>SUM(Y289,Y303,Y317)</f>
        <v>302</v>
      </c>
      <c r="Z288" s="13">
        <f>Z289+Z303+Z317</f>
        <v>317</v>
      </c>
      <c r="AA288" s="13">
        <f>AA289+AA303+AA317</f>
        <v>402</v>
      </c>
      <c r="AB288" s="13"/>
      <c r="AC288" s="13"/>
      <c r="AD288" s="13"/>
      <c r="AE288" s="10">
        <f>SUM(AE289,AE303,AE317)</f>
        <v>1157</v>
      </c>
      <c r="AF288" s="29"/>
    </row>
    <row r="289" spans="2:32" ht="15.95" customHeight="1" thickBot="1" x14ac:dyDescent="0.3">
      <c r="B289" s="47" t="s">
        <v>82</v>
      </c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3">
        <f>SUM(S290:S301)</f>
        <v>2</v>
      </c>
      <c r="T289" s="3">
        <f>SUM(T290:T301)</f>
        <v>12</v>
      </c>
      <c r="U289" s="3">
        <f>SUM(U290:U301)</f>
        <v>26</v>
      </c>
      <c r="V289" s="3">
        <f t="shared" ref="V289:W289" si="23">SUM(V290:V301)</f>
        <v>39</v>
      </c>
      <c r="W289" s="3">
        <f t="shared" si="23"/>
        <v>94</v>
      </c>
      <c r="X289" s="3">
        <f>SUM(X290:X301)</f>
        <v>25</v>
      </c>
      <c r="Y289" s="3">
        <f>SUM(Y290:Y301)</f>
        <v>71</v>
      </c>
      <c r="Z289" s="3">
        <f>Z297</f>
        <v>91</v>
      </c>
      <c r="AA289" s="3">
        <f>AA298</f>
        <v>197</v>
      </c>
      <c r="AB289" s="3"/>
      <c r="AC289" s="3"/>
      <c r="AD289" s="3"/>
      <c r="AE289" s="2">
        <f>SUM(AE290:AE302)</f>
        <v>505</v>
      </c>
      <c r="AF289" s="29"/>
    </row>
    <row r="290" spans="2:32" ht="15.95" customHeight="1" thickBot="1" x14ac:dyDescent="0.3">
      <c r="B290" s="44" t="s">
        <v>83</v>
      </c>
      <c r="C290" s="1" t="s">
        <v>32</v>
      </c>
      <c r="D290" s="5"/>
      <c r="E290" s="5"/>
      <c r="F290" s="39" t="s">
        <v>33</v>
      </c>
      <c r="G290" s="5"/>
      <c r="H290" s="5"/>
      <c r="I290" s="6">
        <v>2</v>
      </c>
      <c r="J290" s="7">
        <v>0</v>
      </c>
      <c r="K290" s="5"/>
      <c r="L290" s="5"/>
      <c r="M290" s="5"/>
      <c r="N290" s="5"/>
      <c r="O290" s="5"/>
      <c r="P290" s="5"/>
      <c r="Q290" s="5">
        <v>0</v>
      </c>
      <c r="R290" s="6" t="s">
        <v>33</v>
      </c>
      <c r="S290" s="1">
        <f>SUM(D290:R290)</f>
        <v>2</v>
      </c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29"/>
    </row>
    <row r="291" spans="2:32" ht="15.95" customHeight="1" thickBot="1" x14ac:dyDescent="0.3">
      <c r="B291" s="44"/>
      <c r="C291" s="1" t="s">
        <v>14</v>
      </c>
      <c r="D291" s="5"/>
      <c r="E291" s="5">
        <v>0</v>
      </c>
      <c r="F291" s="39" t="s">
        <v>33</v>
      </c>
      <c r="G291" s="5"/>
      <c r="H291" s="5"/>
      <c r="I291" s="6">
        <v>2</v>
      </c>
      <c r="J291" s="7">
        <v>0</v>
      </c>
      <c r="K291" s="5"/>
      <c r="L291" s="5"/>
      <c r="M291" s="5"/>
      <c r="N291" s="5"/>
      <c r="O291" s="5"/>
      <c r="P291" s="5"/>
      <c r="Q291" s="5">
        <v>10</v>
      </c>
      <c r="R291" s="6">
        <v>0</v>
      </c>
      <c r="S291" s="1"/>
      <c r="T291" s="1">
        <f>SUM(D291:R291)</f>
        <v>12</v>
      </c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29"/>
    </row>
    <row r="292" spans="2:32" ht="15.95" customHeight="1" thickBot="1" x14ac:dyDescent="0.3">
      <c r="B292" s="44"/>
      <c r="C292" s="1" t="s">
        <v>15</v>
      </c>
      <c r="D292" s="5"/>
      <c r="E292" s="5">
        <v>3</v>
      </c>
      <c r="F292" s="39" t="s">
        <v>33</v>
      </c>
      <c r="G292" s="5"/>
      <c r="H292" s="5"/>
      <c r="I292" s="6">
        <v>3</v>
      </c>
      <c r="J292" s="7">
        <v>0</v>
      </c>
      <c r="K292" s="5"/>
      <c r="L292" s="5"/>
      <c r="M292" s="5"/>
      <c r="N292" s="5"/>
      <c r="O292" s="5"/>
      <c r="P292" s="5"/>
      <c r="Q292" s="5">
        <v>18</v>
      </c>
      <c r="R292" s="6">
        <v>2</v>
      </c>
      <c r="S292" s="1"/>
      <c r="T292" s="1"/>
      <c r="U292" s="1">
        <f>SUM(D292:R292)</f>
        <v>26</v>
      </c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29" t="s">
        <v>149</v>
      </c>
    </row>
    <row r="293" spans="2:32" ht="15.95" customHeight="1" thickBot="1" x14ac:dyDescent="0.3">
      <c r="B293" s="44"/>
      <c r="C293" s="1" t="s">
        <v>16</v>
      </c>
      <c r="D293" s="5"/>
      <c r="E293" s="5">
        <v>4</v>
      </c>
      <c r="F293" s="37" t="s">
        <v>33</v>
      </c>
      <c r="G293" s="5"/>
      <c r="H293" s="5"/>
      <c r="I293" s="6">
        <v>6</v>
      </c>
      <c r="J293" s="7">
        <v>2</v>
      </c>
      <c r="K293" s="5"/>
      <c r="L293" s="5"/>
      <c r="M293" s="5"/>
      <c r="N293" s="5"/>
      <c r="O293" s="5"/>
      <c r="P293" s="5"/>
      <c r="Q293" s="5">
        <v>15</v>
      </c>
      <c r="R293" s="6">
        <v>12</v>
      </c>
      <c r="S293" s="1"/>
      <c r="T293" s="1"/>
      <c r="U293" s="1"/>
      <c r="V293" s="1">
        <f>SUM(D293:R293)</f>
        <v>39</v>
      </c>
      <c r="W293" s="1"/>
      <c r="X293" s="1"/>
      <c r="Y293" s="1"/>
      <c r="Z293" s="1"/>
      <c r="AA293" s="1"/>
      <c r="AB293" s="1"/>
      <c r="AC293" s="1"/>
      <c r="AD293" s="1"/>
      <c r="AE293" s="1"/>
      <c r="AF293" s="29"/>
    </row>
    <row r="294" spans="2:32" ht="15.95" customHeight="1" thickBot="1" x14ac:dyDescent="0.3">
      <c r="B294" s="44"/>
      <c r="C294" s="1" t="s">
        <v>17</v>
      </c>
      <c r="D294" s="5"/>
      <c r="E294" s="5">
        <v>9</v>
      </c>
      <c r="F294" s="37" t="s">
        <v>33</v>
      </c>
      <c r="G294" s="5"/>
      <c r="H294" s="5"/>
      <c r="I294" s="6">
        <v>12</v>
      </c>
      <c r="J294" s="7">
        <v>0</v>
      </c>
      <c r="K294" s="5"/>
      <c r="L294" s="5"/>
      <c r="M294" s="5"/>
      <c r="N294" s="5"/>
      <c r="O294" s="5"/>
      <c r="P294" s="5"/>
      <c r="Q294" s="5">
        <v>41</v>
      </c>
      <c r="R294" s="6">
        <v>32</v>
      </c>
      <c r="S294" s="1"/>
      <c r="T294" s="1"/>
      <c r="U294" s="1"/>
      <c r="V294" s="1"/>
      <c r="W294" s="1">
        <f>SUM(D294:R294)</f>
        <v>94</v>
      </c>
      <c r="X294" s="1"/>
      <c r="Y294" s="1"/>
      <c r="Z294" s="1"/>
      <c r="AA294" s="1"/>
      <c r="AB294" s="1"/>
      <c r="AC294" s="1"/>
      <c r="AD294" s="1"/>
      <c r="AE294" s="1"/>
      <c r="AF294" s="29" t="s">
        <v>150</v>
      </c>
    </row>
    <row r="295" spans="2:32" ht="15.95" customHeight="1" thickBot="1" x14ac:dyDescent="0.3">
      <c r="B295" s="44"/>
      <c r="C295" s="1" t="s">
        <v>18</v>
      </c>
      <c r="D295" s="5"/>
      <c r="E295" s="5">
        <v>4</v>
      </c>
      <c r="F295" s="37" t="s">
        <v>33</v>
      </c>
      <c r="G295" s="5"/>
      <c r="H295" s="5"/>
      <c r="I295" s="6">
        <v>6</v>
      </c>
      <c r="J295" s="37" t="s">
        <v>33</v>
      </c>
      <c r="K295" s="5"/>
      <c r="L295" s="5"/>
      <c r="M295" s="5"/>
      <c r="N295" s="5"/>
      <c r="O295" s="5"/>
      <c r="P295" s="5"/>
      <c r="Q295" s="5">
        <v>15</v>
      </c>
      <c r="R295" s="6">
        <v>0</v>
      </c>
      <c r="S295" s="1"/>
      <c r="T295" s="1"/>
      <c r="U295" s="1"/>
      <c r="V295" s="1"/>
      <c r="W295" s="1"/>
      <c r="X295" s="1">
        <f>SUM(D295:R295)</f>
        <v>25</v>
      </c>
      <c r="Y295" s="1"/>
      <c r="Z295" s="1"/>
      <c r="AA295" s="1"/>
      <c r="AB295" s="1"/>
      <c r="AC295" s="1"/>
      <c r="AD295" s="1"/>
      <c r="AE295" s="1"/>
      <c r="AF295" s="29"/>
    </row>
    <row r="296" spans="2:32" ht="15.95" customHeight="1" thickBot="1" x14ac:dyDescent="0.3">
      <c r="B296" s="44"/>
      <c r="C296" s="1" t="s">
        <v>19</v>
      </c>
      <c r="D296" s="5"/>
      <c r="E296" s="5">
        <v>7</v>
      </c>
      <c r="F296" s="37" t="s">
        <v>33</v>
      </c>
      <c r="G296" s="5"/>
      <c r="H296" s="5"/>
      <c r="I296" s="6">
        <v>6</v>
      </c>
      <c r="J296" s="37" t="s">
        <v>33</v>
      </c>
      <c r="K296" s="5"/>
      <c r="L296" s="5"/>
      <c r="M296" s="5"/>
      <c r="N296" s="5"/>
      <c r="O296" s="5"/>
      <c r="P296" s="5"/>
      <c r="Q296" s="5">
        <v>56</v>
      </c>
      <c r="R296" s="6">
        <v>2</v>
      </c>
      <c r="S296" s="1"/>
      <c r="T296" s="1"/>
      <c r="U296" s="1"/>
      <c r="V296" s="1"/>
      <c r="W296" s="1"/>
      <c r="X296" s="1"/>
      <c r="Y296" s="1">
        <f>SUM(D296:R296)</f>
        <v>71</v>
      </c>
      <c r="Z296" s="1"/>
      <c r="AA296" s="1"/>
      <c r="AB296" s="1"/>
      <c r="AC296" s="1"/>
      <c r="AD296" s="1"/>
      <c r="AE296" s="1"/>
      <c r="AF296" s="29" t="s">
        <v>149</v>
      </c>
    </row>
    <row r="297" spans="2:32" ht="15.95" customHeight="1" thickBot="1" x14ac:dyDescent="0.3">
      <c r="B297" s="44"/>
      <c r="C297" s="1" t="s">
        <v>20</v>
      </c>
      <c r="D297" s="5"/>
      <c r="E297" s="5">
        <v>4</v>
      </c>
      <c r="F297" s="37" t="s">
        <v>33</v>
      </c>
      <c r="G297" s="5"/>
      <c r="H297" s="5"/>
      <c r="I297" s="6">
        <v>6</v>
      </c>
      <c r="J297" s="37" t="s">
        <v>33</v>
      </c>
      <c r="K297" s="5"/>
      <c r="L297" s="5"/>
      <c r="M297" s="5"/>
      <c r="N297" s="5"/>
      <c r="O297" s="5"/>
      <c r="P297" s="5"/>
      <c r="Q297" s="5">
        <v>80</v>
      </c>
      <c r="R297" s="6">
        <v>1</v>
      </c>
      <c r="S297" s="1"/>
      <c r="T297" s="1"/>
      <c r="U297" s="1"/>
      <c r="V297" s="1"/>
      <c r="W297" s="1"/>
      <c r="X297" s="1"/>
      <c r="Y297" s="1"/>
      <c r="Z297" s="1">
        <f>SUM(D297:R297)</f>
        <v>91</v>
      </c>
      <c r="AA297" s="1"/>
      <c r="AB297" s="1"/>
      <c r="AC297" s="1"/>
      <c r="AD297" s="1"/>
      <c r="AE297" s="1"/>
      <c r="AF297" s="29"/>
    </row>
    <row r="298" spans="2:32" ht="15.95" customHeight="1" thickBot="1" x14ac:dyDescent="0.3">
      <c r="B298" s="44"/>
      <c r="C298" s="1" t="s">
        <v>21</v>
      </c>
      <c r="D298" s="5"/>
      <c r="E298" s="5">
        <v>16</v>
      </c>
      <c r="F298" s="37" t="s">
        <v>33</v>
      </c>
      <c r="G298" s="5"/>
      <c r="H298" s="5"/>
      <c r="I298" s="6">
        <v>45</v>
      </c>
      <c r="J298" s="37" t="s">
        <v>33</v>
      </c>
      <c r="K298" s="5"/>
      <c r="L298" s="5"/>
      <c r="M298" s="5"/>
      <c r="N298" s="5"/>
      <c r="O298" s="5"/>
      <c r="P298" s="5"/>
      <c r="Q298" s="5">
        <v>74</v>
      </c>
      <c r="R298" s="6">
        <v>62</v>
      </c>
      <c r="S298" s="1"/>
      <c r="T298" s="1"/>
      <c r="U298" s="1"/>
      <c r="V298" s="1"/>
      <c r="W298" s="1"/>
      <c r="X298" s="1"/>
      <c r="Y298" s="1"/>
      <c r="Z298" s="1"/>
      <c r="AA298" s="1">
        <f>SUM(D298:R298)</f>
        <v>197</v>
      </c>
      <c r="AB298" s="1"/>
      <c r="AC298" s="1"/>
      <c r="AD298" s="1"/>
      <c r="AE298" s="1"/>
      <c r="AF298" s="29"/>
    </row>
    <row r="299" spans="2:32" ht="15.95" customHeight="1" thickBot="1" x14ac:dyDescent="0.3">
      <c r="B299" s="44"/>
      <c r="C299" s="1" t="s">
        <v>22</v>
      </c>
      <c r="D299" s="5"/>
      <c r="E299" s="5">
        <v>8</v>
      </c>
      <c r="F299" s="37" t="s">
        <v>33</v>
      </c>
      <c r="G299" s="5"/>
      <c r="H299" s="5"/>
      <c r="I299" s="6">
        <v>6</v>
      </c>
      <c r="J299" s="37" t="s">
        <v>33</v>
      </c>
      <c r="K299" s="5"/>
      <c r="L299" s="5"/>
      <c r="M299" s="5"/>
      <c r="N299" s="5"/>
      <c r="O299" s="5"/>
      <c r="P299" s="5"/>
      <c r="Q299" s="5">
        <v>40</v>
      </c>
      <c r="R299" s="6">
        <v>2</v>
      </c>
      <c r="S299" s="1"/>
      <c r="T299" s="1"/>
      <c r="U299" s="1"/>
      <c r="V299" s="1"/>
      <c r="W299" s="1"/>
      <c r="X299" s="1"/>
      <c r="Y299" s="1"/>
      <c r="Z299" s="1"/>
      <c r="AA299" s="1"/>
      <c r="AB299" s="1">
        <f>SUM(D298:R298)</f>
        <v>197</v>
      </c>
      <c r="AC299" s="1"/>
      <c r="AD299" s="1"/>
      <c r="AE299" s="1"/>
      <c r="AF299" s="29"/>
    </row>
    <row r="300" spans="2:32" ht="15.95" customHeight="1" thickBot="1" x14ac:dyDescent="0.3">
      <c r="B300" s="44"/>
      <c r="C300" s="1" t="s">
        <v>23</v>
      </c>
      <c r="D300" s="5"/>
      <c r="E300" s="5">
        <v>11</v>
      </c>
      <c r="F300" s="37" t="s">
        <v>33</v>
      </c>
      <c r="G300" s="5"/>
      <c r="H300" s="5"/>
      <c r="I300" s="6">
        <v>63</v>
      </c>
      <c r="J300" s="37" t="s">
        <v>33</v>
      </c>
      <c r="K300" s="5"/>
      <c r="L300" s="5"/>
      <c r="M300" s="5"/>
      <c r="N300" s="5"/>
      <c r="O300" s="5"/>
      <c r="P300" s="5"/>
      <c r="Q300" s="5">
        <v>21</v>
      </c>
      <c r="R300" s="6">
        <v>22</v>
      </c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>
        <f>SUM(D300:R300)</f>
        <v>117</v>
      </c>
      <c r="AD300" s="1"/>
      <c r="AE300" s="1"/>
      <c r="AF300" s="29"/>
    </row>
    <row r="301" spans="2:32" ht="15.95" customHeight="1" thickBot="1" x14ac:dyDescent="0.3">
      <c r="B301" s="44"/>
      <c r="C301" s="1" t="s">
        <v>47</v>
      </c>
      <c r="D301" s="5"/>
      <c r="E301" s="5">
        <v>20</v>
      </c>
      <c r="F301" s="5">
        <v>0</v>
      </c>
      <c r="G301" s="5"/>
      <c r="H301" s="5"/>
      <c r="I301" s="6">
        <v>26</v>
      </c>
      <c r="J301" s="7">
        <v>2</v>
      </c>
      <c r="K301" s="5"/>
      <c r="L301" s="5"/>
      <c r="M301" s="5"/>
      <c r="N301" s="5"/>
      <c r="O301" s="5"/>
      <c r="P301" s="5"/>
      <c r="Q301" s="5">
        <v>160</v>
      </c>
      <c r="R301" s="6">
        <v>15</v>
      </c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>
        <f>SUM(D301:R301)</f>
        <v>223</v>
      </c>
      <c r="AE301" s="1"/>
      <c r="AF301" s="29"/>
    </row>
    <row r="302" spans="2:32" ht="15.95" customHeight="1" thickBot="1" x14ac:dyDescent="0.3">
      <c r="B302" s="44"/>
      <c r="C302" s="1" t="s">
        <v>35</v>
      </c>
      <c r="D302" s="5"/>
      <c r="E302" s="5">
        <v>46</v>
      </c>
      <c r="F302" s="5">
        <v>0</v>
      </c>
      <c r="G302" s="5"/>
      <c r="H302" s="5"/>
      <c r="I302" s="6">
        <v>129</v>
      </c>
      <c r="J302" s="7">
        <v>0</v>
      </c>
      <c r="K302" s="5"/>
      <c r="L302" s="5"/>
      <c r="M302" s="5"/>
      <c r="N302" s="5"/>
      <c r="O302" s="5"/>
      <c r="P302" s="5"/>
      <c r="Q302" s="5">
        <v>210</v>
      </c>
      <c r="R302" s="6">
        <v>120</v>
      </c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>
        <f>SUM(D302:R302)</f>
        <v>505</v>
      </c>
      <c r="AF302" s="29"/>
    </row>
    <row r="303" spans="2:32" ht="15.95" customHeight="1" thickBot="1" x14ac:dyDescent="0.3">
      <c r="B303" s="47" t="s">
        <v>84</v>
      </c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3">
        <f>SUM(S304:S315)</f>
        <v>18</v>
      </c>
      <c r="T303" s="3">
        <f>SUM(T304:T315)</f>
        <v>31</v>
      </c>
      <c r="U303" s="3">
        <f>SUM(U304:U315)</f>
        <v>41</v>
      </c>
      <c r="V303" s="3">
        <f t="shared" ref="V303:W303" si="24">SUM(V304:V315)</f>
        <v>45</v>
      </c>
      <c r="W303" s="3">
        <f t="shared" si="24"/>
        <v>130</v>
      </c>
      <c r="X303" s="3">
        <f>SUM(X304:X315)</f>
        <v>161</v>
      </c>
      <c r="Y303" s="3">
        <f>SUM(Y304:Y315)</f>
        <v>175</v>
      </c>
      <c r="Z303" s="3">
        <f>Z311</f>
        <v>173</v>
      </c>
      <c r="AA303" s="3">
        <f>AA312</f>
        <v>142</v>
      </c>
      <c r="AB303" s="3"/>
      <c r="AC303" s="3"/>
      <c r="AD303" s="3"/>
      <c r="AE303" s="2">
        <f>SUM(AE304:AE316)</f>
        <v>652</v>
      </c>
      <c r="AF303" s="29"/>
    </row>
    <row r="304" spans="2:32" ht="15.95" customHeight="1" thickBot="1" x14ac:dyDescent="0.3">
      <c r="B304" s="44" t="s">
        <v>85</v>
      </c>
      <c r="C304" s="1" t="s">
        <v>32</v>
      </c>
      <c r="D304" s="5"/>
      <c r="E304" s="5"/>
      <c r="F304" s="5">
        <v>0</v>
      </c>
      <c r="G304" s="5"/>
      <c r="H304" s="5"/>
      <c r="I304" s="6"/>
      <c r="J304" s="7">
        <v>0</v>
      </c>
      <c r="K304" s="5"/>
      <c r="L304" s="5">
        <v>18</v>
      </c>
      <c r="M304" s="5"/>
      <c r="N304" s="5"/>
      <c r="O304" s="5"/>
      <c r="P304" s="5"/>
      <c r="Q304" s="5">
        <v>0</v>
      </c>
      <c r="R304" s="6" t="s">
        <v>33</v>
      </c>
      <c r="S304" s="1">
        <f>SUM(D304:R304)</f>
        <v>18</v>
      </c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29"/>
    </row>
    <row r="305" spans="2:32" ht="15.95" customHeight="1" thickBot="1" x14ac:dyDescent="0.3">
      <c r="B305" s="44"/>
      <c r="C305" s="1" t="s">
        <v>14</v>
      </c>
      <c r="D305" s="5"/>
      <c r="E305" s="5"/>
      <c r="F305" s="37">
        <v>5</v>
      </c>
      <c r="G305" s="5"/>
      <c r="H305" s="5"/>
      <c r="I305" s="6"/>
      <c r="J305" s="7">
        <v>3</v>
      </c>
      <c r="K305" s="5"/>
      <c r="L305" s="5">
        <v>8</v>
      </c>
      <c r="M305" s="5"/>
      <c r="N305" s="5"/>
      <c r="O305" s="5"/>
      <c r="P305" s="5"/>
      <c r="Q305" s="5">
        <v>15</v>
      </c>
      <c r="R305" s="6">
        <v>0</v>
      </c>
      <c r="S305" s="1"/>
      <c r="T305" s="1">
        <f>SUM(D305:R305)</f>
        <v>31</v>
      </c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29"/>
    </row>
    <row r="306" spans="2:32" ht="15.95" customHeight="1" thickBot="1" x14ac:dyDescent="0.3">
      <c r="B306" s="44"/>
      <c r="C306" s="1" t="s">
        <v>15</v>
      </c>
      <c r="D306" s="5"/>
      <c r="E306" s="5"/>
      <c r="F306" s="37">
        <v>1</v>
      </c>
      <c r="G306" s="5"/>
      <c r="H306" s="5"/>
      <c r="I306" s="6"/>
      <c r="J306" s="7">
        <v>3</v>
      </c>
      <c r="K306" s="5"/>
      <c r="L306" s="5">
        <v>10</v>
      </c>
      <c r="M306" s="5"/>
      <c r="N306" s="5"/>
      <c r="O306" s="5"/>
      <c r="P306" s="5"/>
      <c r="Q306" s="5">
        <v>25</v>
      </c>
      <c r="R306" s="6">
        <v>2</v>
      </c>
      <c r="S306" s="1"/>
      <c r="T306" s="1"/>
      <c r="U306" s="1">
        <f>SUM(D306:R306)</f>
        <v>41</v>
      </c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29" t="s">
        <v>142</v>
      </c>
    </row>
    <row r="307" spans="2:32" ht="15.95" customHeight="1" thickBot="1" x14ac:dyDescent="0.3">
      <c r="B307" s="44"/>
      <c r="C307" s="1" t="s">
        <v>16</v>
      </c>
      <c r="D307" s="5"/>
      <c r="E307" s="5"/>
      <c r="F307" s="5">
        <v>2</v>
      </c>
      <c r="G307" s="5"/>
      <c r="H307" s="5"/>
      <c r="I307" s="6"/>
      <c r="J307" s="7">
        <v>5</v>
      </c>
      <c r="K307" s="5"/>
      <c r="L307" s="5">
        <v>8</v>
      </c>
      <c r="M307" s="5"/>
      <c r="N307" s="5"/>
      <c r="O307" s="5"/>
      <c r="P307" s="5"/>
      <c r="Q307" s="5">
        <v>20</v>
      </c>
      <c r="R307" s="6">
        <v>10</v>
      </c>
      <c r="S307" s="1"/>
      <c r="T307" s="1"/>
      <c r="U307" s="1"/>
      <c r="V307" s="1">
        <f>SUM(D307:R307)</f>
        <v>45</v>
      </c>
      <c r="W307" s="1"/>
      <c r="X307" s="1"/>
      <c r="Y307" s="1"/>
      <c r="Z307" s="1"/>
      <c r="AA307" s="1"/>
      <c r="AB307" s="1"/>
      <c r="AC307" s="1"/>
      <c r="AD307" s="1"/>
      <c r="AE307" s="1"/>
      <c r="AF307" s="29"/>
    </row>
    <row r="308" spans="2:32" ht="15.95" customHeight="1" thickBot="1" x14ac:dyDescent="0.3">
      <c r="B308" s="44"/>
      <c r="C308" s="1" t="s">
        <v>17</v>
      </c>
      <c r="D308" s="5"/>
      <c r="E308" s="5"/>
      <c r="F308" s="5">
        <v>11</v>
      </c>
      <c r="G308" s="5"/>
      <c r="H308" s="5"/>
      <c r="I308" s="6"/>
      <c r="J308" s="7">
        <v>3</v>
      </c>
      <c r="K308" s="5"/>
      <c r="L308" s="5">
        <v>20</v>
      </c>
      <c r="M308" s="5"/>
      <c r="N308" s="5"/>
      <c r="O308" s="5"/>
      <c r="P308" s="5"/>
      <c r="Q308" s="5">
        <v>94</v>
      </c>
      <c r="R308" s="6">
        <v>2</v>
      </c>
      <c r="S308" s="1"/>
      <c r="T308" s="1"/>
      <c r="U308" s="1"/>
      <c r="V308" s="1"/>
      <c r="W308" s="1">
        <f>SUM(D308:R308)</f>
        <v>130</v>
      </c>
      <c r="X308" s="1"/>
      <c r="Y308" s="1"/>
      <c r="Z308" s="1"/>
      <c r="AA308" s="1"/>
      <c r="AB308" s="1"/>
      <c r="AC308" s="1"/>
      <c r="AD308" s="1"/>
      <c r="AE308" s="1"/>
      <c r="AF308" s="29" t="s">
        <v>151</v>
      </c>
    </row>
    <row r="309" spans="2:32" ht="15.95" customHeight="1" thickBot="1" x14ac:dyDescent="0.3">
      <c r="B309" s="44"/>
      <c r="C309" s="1" t="s">
        <v>18</v>
      </c>
      <c r="D309" s="5"/>
      <c r="E309" s="5"/>
      <c r="F309" s="5">
        <v>2</v>
      </c>
      <c r="G309" s="5"/>
      <c r="H309" s="5"/>
      <c r="I309" s="6"/>
      <c r="J309" s="37" t="s">
        <v>33</v>
      </c>
      <c r="K309" s="5"/>
      <c r="L309" s="5">
        <v>22</v>
      </c>
      <c r="M309" s="5"/>
      <c r="N309" s="5"/>
      <c r="O309" s="5"/>
      <c r="P309" s="5"/>
      <c r="Q309" s="5">
        <v>126</v>
      </c>
      <c r="R309" s="6">
        <v>11</v>
      </c>
      <c r="S309" s="1"/>
      <c r="T309" s="1"/>
      <c r="U309" s="1"/>
      <c r="V309" s="1"/>
      <c r="W309" s="1"/>
      <c r="X309" s="1">
        <f>SUM(D309:R309)</f>
        <v>161</v>
      </c>
      <c r="Y309" s="1"/>
      <c r="Z309" s="1"/>
      <c r="AA309" s="1"/>
      <c r="AB309" s="1"/>
      <c r="AC309" s="1"/>
      <c r="AD309" s="1"/>
      <c r="AE309" s="1"/>
      <c r="AF309" s="29" t="s">
        <v>117</v>
      </c>
    </row>
    <row r="310" spans="2:32" ht="15.95" customHeight="1" thickBot="1" x14ac:dyDescent="0.3">
      <c r="B310" s="44"/>
      <c r="C310" s="1" t="s">
        <v>19</v>
      </c>
      <c r="D310" s="5"/>
      <c r="E310" s="5"/>
      <c r="F310" s="5">
        <v>8</v>
      </c>
      <c r="G310" s="5"/>
      <c r="H310" s="5"/>
      <c r="I310" s="6"/>
      <c r="J310" s="37" t="s">
        <v>33</v>
      </c>
      <c r="K310" s="5"/>
      <c r="L310" s="5">
        <v>38</v>
      </c>
      <c r="M310" s="5"/>
      <c r="N310" s="5"/>
      <c r="O310" s="5"/>
      <c r="P310" s="5"/>
      <c r="Q310" s="5">
        <v>126</v>
      </c>
      <c r="R310" s="6">
        <v>3</v>
      </c>
      <c r="S310" s="1"/>
      <c r="T310" s="1"/>
      <c r="U310" s="1"/>
      <c r="V310" s="1"/>
      <c r="W310" s="1"/>
      <c r="X310" s="1"/>
      <c r="Y310" s="1">
        <f>SUM(D310:R310)</f>
        <v>175</v>
      </c>
      <c r="Z310" s="1"/>
      <c r="AA310" s="1"/>
      <c r="AB310" s="1"/>
      <c r="AC310" s="1"/>
      <c r="AD310" s="1"/>
      <c r="AE310" s="1"/>
      <c r="AF310" s="29" t="s">
        <v>152</v>
      </c>
    </row>
    <row r="311" spans="2:32" ht="15.95" customHeight="1" thickBot="1" x14ac:dyDescent="0.3">
      <c r="B311" s="44"/>
      <c r="C311" s="1" t="s">
        <v>20</v>
      </c>
      <c r="D311" s="5"/>
      <c r="E311" s="5"/>
      <c r="F311" s="5">
        <v>3</v>
      </c>
      <c r="G311" s="5"/>
      <c r="H311" s="5"/>
      <c r="I311" s="6"/>
      <c r="J311" s="37" t="s">
        <v>33</v>
      </c>
      <c r="K311" s="5"/>
      <c r="L311" s="5">
        <v>20</v>
      </c>
      <c r="M311" s="5"/>
      <c r="N311" s="5"/>
      <c r="O311" s="5"/>
      <c r="P311" s="5"/>
      <c r="Q311" s="5">
        <v>150</v>
      </c>
      <c r="R311" s="6">
        <v>0</v>
      </c>
      <c r="S311" s="1"/>
      <c r="T311" s="1"/>
      <c r="U311" s="1"/>
      <c r="V311" s="1"/>
      <c r="W311" s="1"/>
      <c r="X311" s="1"/>
      <c r="Y311" s="1"/>
      <c r="Z311" s="1">
        <f>SUM(D311:R311)</f>
        <v>173</v>
      </c>
      <c r="AA311" s="1"/>
      <c r="AB311" s="1"/>
      <c r="AC311" s="1"/>
      <c r="AD311" s="1"/>
      <c r="AE311" s="1"/>
      <c r="AF311" s="29"/>
    </row>
    <row r="312" spans="2:32" ht="15.95" customHeight="1" thickBot="1" x14ac:dyDescent="0.3">
      <c r="B312" s="44"/>
      <c r="C312" s="1" t="s">
        <v>21</v>
      </c>
      <c r="D312" s="5"/>
      <c r="E312" s="5"/>
      <c r="F312" s="5">
        <v>3</v>
      </c>
      <c r="G312" s="5"/>
      <c r="H312" s="5"/>
      <c r="I312" s="6"/>
      <c r="J312" s="37" t="s">
        <v>33</v>
      </c>
      <c r="K312" s="5"/>
      <c r="L312" s="5">
        <v>64</v>
      </c>
      <c r="M312" s="5"/>
      <c r="N312" s="5"/>
      <c r="O312" s="5"/>
      <c r="P312" s="5"/>
      <c r="Q312" s="5">
        <v>75</v>
      </c>
      <c r="R312" s="6">
        <v>0</v>
      </c>
      <c r="S312" s="1"/>
      <c r="T312" s="1"/>
      <c r="U312" s="1"/>
      <c r="V312" s="1"/>
      <c r="W312" s="1"/>
      <c r="X312" s="1"/>
      <c r="Y312" s="1"/>
      <c r="Z312" s="1"/>
      <c r="AA312" s="1">
        <f>SUM(D312:R312)</f>
        <v>142</v>
      </c>
      <c r="AB312" s="1"/>
      <c r="AC312" s="1"/>
      <c r="AD312" s="1"/>
      <c r="AE312" s="1"/>
      <c r="AF312" s="29"/>
    </row>
    <row r="313" spans="2:32" ht="15.95" customHeight="1" thickBot="1" x14ac:dyDescent="0.3">
      <c r="B313" s="44"/>
      <c r="C313" s="1" t="s">
        <v>22</v>
      </c>
      <c r="D313" s="5"/>
      <c r="E313" s="5"/>
      <c r="F313" s="5">
        <v>10</v>
      </c>
      <c r="G313" s="5"/>
      <c r="H313" s="5"/>
      <c r="I313" s="6"/>
      <c r="J313" s="37" t="s">
        <v>33</v>
      </c>
      <c r="K313" s="5"/>
      <c r="L313" s="5">
        <v>26</v>
      </c>
      <c r="M313" s="5"/>
      <c r="N313" s="5"/>
      <c r="O313" s="5"/>
      <c r="P313" s="5"/>
      <c r="Q313" s="5">
        <v>60</v>
      </c>
      <c r="R313" s="6">
        <v>2</v>
      </c>
      <c r="S313" s="1"/>
      <c r="T313" s="1"/>
      <c r="U313" s="1"/>
      <c r="V313" s="1"/>
      <c r="W313" s="1"/>
      <c r="X313" s="1"/>
      <c r="Y313" s="1"/>
      <c r="Z313" s="1"/>
      <c r="AA313" s="1"/>
      <c r="AB313" s="1">
        <f>SUM(D312:R312)</f>
        <v>142</v>
      </c>
      <c r="AC313" s="1"/>
      <c r="AD313" s="1"/>
      <c r="AE313" s="1"/>
      <c r="AF313" s="29"/>
    </row>
    <row r="314" spans="2:32" ht="15.95" customHeight="1" thickBot="1" x14ac:dyDescent="0.3">
      <c r="B314" s="44"/>
      <c r="C314" s="1" t="s">
        <v>23</v>
      </c>
      <c r="D314" s="5"/>
      <c r="E314" s="5"/>
      <c r="F314" s="5">
        <v>11</v>
      </c>
      <c r="G314" s="5"/>
      <c r="H314" s="5"/>
      <c r="I314" s="6"/>
      <c r="J314" s="37" t="s">
        <v>33</v>
      </c>
      <c r="K314" s="5"/>
      <c r="L314" s="5">
        <v>114</v>
      </c>
      <c r="M314" s="5"/>
      <c r="N314" s="5"/>
      <c r="O314" s="5"/>
      <c r="P314" s="5"/>
      <c r="Q314" s="5">
        <v>34</v>
      </c>
      <c r="R314" s="6">
        <v>5</v>
      </c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>
        <f>SUM(D314:R314)</f>
        <v>164</v>
      </c>
      <c r="AD314" s="1"/>
      <c r="AE314" s="1"/>
      <c r="AF314" s="29"/>
    </row>
    <row r="315" spans="2:32" ht="15.95" customHeight="1" thickBot="1" x14ac:dyDescent="0.3">
      <c r="B315" s="44"/>
      <c r="C315" s="1" t="s">
        <v>47</v>
      </c>
      <c r="D315" s="5"/>
      <c r="E315" s="5"/>
      <c r="F315" s="37">
        <v>22</v>
      </c>
      <c r="G315" s="5"/>
      <c r="H315" s="5"/>
      <c r="I315" s="6"/>
      <c r="J315" s="7">
        <v>8</v>
      </c>
      <c r="K315" s="5"/>
      <c r="L315" s="5">
        <v>84</v>
      </c>
      <c r="M315" s="5"/>
      <c r="N315" s="5"/>
      <c r="O315" s="5"/>
      <c r="P315" s="5"/>
      <c r="Q315" s="5">
        <v>371</v>
      </c>
      <c r="R315" s="6">
        <v>23</v>
      </c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>
        <f>SUM(D315:R315)</f>
        <v>508</v>
      </c>
      <c r="AE315" s="1"/>
      <c r="AF315" s="29"/>
    </row>
    <row r="316" spans="2:32" ht="15.95" customHeight="1" thickBot="1" x14ac:dyDescent="0.3">
      <c r="B316" s="44"/>
      <c r="C316" s="1" t="s">
        <v>35</v>
      </c>
      <c r="D316" s="5"/>
      <c r="E316" s="5"/>
      <c r="F316" s="37">
        <v>34</v>
      </c>
      <c r="G316" s="5"/>
      <c r="H316" s="5"/>
      <c r="I316" s="6"/>
      <c r="J316" s="7">
        <v>6</v>
      </c>
      <c r="K316" s="5"/>
      <c r="L316" s="5">
        <v>246</v>
      </c>
      <c r="M316" s="5"/>
      <c r="N316" s="5"/>
      <c r="O316" s="5"/>
      <c r="P316" s="5"/>
      <c r="Q316" s="5">
        <v>354</v>
      </c>
      <c r="R316" s="6">
        <v>12</v>
      </c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>
        <f>SUM(D316:R316)</f>
        <v>652</v>
      </c>
      <c r="AF316" s="29"/>
    </row>
    <row r="317" spans="2:32" ht="15.95" customHeight="1" thickBot="1" x14ac:dyDescent="0.3">
      <c r="B317" s="47" t="s">
        <v>86</v>
      </c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3">
        <f>SUM(S318:S329)</f>
        <v>0</v>
      </c>
      <c r="T317" s="3">
        <f>SUM(T318:T329)</f>
        <v>46</v>
      </c>
      <c r="U317" s="3">
        <f>SUM(U318:U329)</f>
        <v>79</v>
      </c>
      <c r="V317" s="3">
        <f t="shared" ref="V317:W317" si="25">SUM(V318:V329)</f>
        <v>45</v>
      </c>
      <c r="W317" s="3">
        <f t="shared" si="25"/>
        <v>93</v>
      </c>
      <c r="X317" s="3">
        <f>SUM(X318:X329)</f>
        <v>47</v>
      </c>
      <c r="Y317" s="3">
        <f>SUM(Y318:Y329)</f>
        <v>56</v>
      </c>
      <c r="Z317" s="3">
        <f>Z325</f>
        <v>53</v>
      </c>
      <c r="AA317" s="3">
        <f>AA326</f>
        <v>63</v>
      </c>
      <c r="AB317" s="3"/>
      <c r="AC317" s="3"/>
      <c r="AD317" s="3"/>
      <c r="AE317" s="3">
        <f>SUM(AE318:AE329)</f>
        <v>0</v>
      </c>
      <c r="AF317" s="29"/>
    </row>
    <row r="318" spans="2:32" ht="15.95" customHeight="1" thickBot="1" x14ac:dyDescent="0.3">
      <c r="B318" s="44" t="s">
        <v>87</v>
      </c>
      <c r="C318" s="1" t="s">
        <v>32</v>
      </c>
      <c r="D318" s="5"/>
      <c r="E318" s="5">
        <v>0</v>
      </c>
      <c r="F318" s="5"/>
      <c r="G318" s="5">
        <v>0</v>
      </c>
      <c r="H318" s="5"/>
      <c r="I318" s="6">
        <v>0</v>
      </c>
      <c r="J318" s="37" t="s">
        <v>33</v>
      </c>
      <c r="K318" s="5">
        <v>0</v>
      </c>
      <c r="L318" s="5"/>
      <c r="M318" s="5"/>
      <c r="N318" s="5">
        <v>0</v>
      </c>
      <c r="O318" s="5">
        <v>0</v>
      </c>
      <c r="P318" s="5"/>
      <c r="Q318" s="5"/>
      <c r="R318" s="6"/>
      <c r="S318" s="1">
        <f>SUM(D318:R318)</f>
        <v>0</v>
      </c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29"/>
    </row>
    <row r="319" spans="2:32" ht="15.95" customHeight="1" thickBot="1" x14ac:dyDescent="0.3">
      <c r="B319" s="44"/>
      <c r="C319" s="1" t="s">
        <v>14</v>
      </c>
      <c r="D319" s="5"/>
      <c r="E319" s="5">
        <v>2</v>
      </c>
      <c r="F319" s="5"/>
      <c r="G319" s="5">
        <v>2</v>
      </c>
      <c r="H319" s="5"/>
      <c r="I319" s="6">
        <v>30</v>
      </c>
      <c r="J319" s="37" t="s">
        <v>33</v>
      </c>
      <c r="K319" s="5">
        <v>0</v>
      </c>
      <c r="L319" s="5"/>
      <c r="M319" s="5"/>
      <c r="N319" s="5">
        <v>7</v>
      </c>
      <c r="O319" s="5">
        <v>5</v>
      </c>
      <c r="P319" s="5"/>
      <c r="Q319" s="5"/>
      <c r="R319" s="6"/>
      <c r="S319" s="1"/>
      <c r="T319" s="1">
        <f>SUM(D319:R319)</f>
        <v>46</v>
      </c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29"/>
    </row>
    <row r="320" spans="2:32" ht="15.95" customHeight="1" thickBot="1" x14ac:dyDescent="0.3">
      <c r="B320" s="44"/>
      <c r="C320" s="1" t="s">
        <v>15</v>
      </c>
      <c r="D320" s="5"/>
      <c r="E320" s="5">
        <v>3</v>
      </c>
      <c r="F320" s="5"/>
      <c r="G320" s="5">
        <v>0</v>
      </c>
      <c r="H320" s="5"/>
      <c r="I320" s="6">
        <v>61</v>
      </c>
      <c r="J320" s="37" t="s">
        <v>33</v>
      </c>
      <c r="K320" s="5">
        <v>0</v>
      </c>
      <c r="L320" s="5"/>
      <c r="M320" s="5"/>
      <c r="N320" s="5">
        <v>9</v>
      </c>
      <c r="O320" s="5">
        <v>6</v>
      </c>
      <c r="P320" s="5"/>
      <c r="Q320" s="5"/>
      <c r="R320" s="6"/>
      <c r="S320" s="1"/>
      <c r="T320" s="1"/>
      <c r="U320" s="1">
        <f>SUM(D320:R320)</f>
        <v>79</v>
      </c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29"/>
    </row>
    <row r="321" spans="2:32" ht="15.95" customHeight="1" thickBot="1" x14ac:dyDescent="0.3">
      <c r="B321" s="44"/>
      <c r="C321" s="1" t="s">
        <v>16</v>
      </c>
      <c r="D321" s="5"/>
      <c r="E321" s="37" t="s">
        <v>33</v>
      </c>
      <c r="F321" s="5"/>
      <c r="G321" s="5">
        <v>2</v>
      </c>
      <c r="H321" s="5"/>
      <c r="I321" s="6">
        <v>30</v>
      </c>
      <c r="J321" s="37" t="s">
        <v>33</v>
      </c>
      <c r="K321" s="5">
        <v>2</v>
      </c>
      <c r="L321" s="5"/>
      <c r="M321" s="5"/>
      <c r="N321" s="5">
        <v>7</v>
      </c>
      <c r="O321" s="5">
        <v>4</v>
      </c>
      <c r="P321" s="5"/>
      <c r="Q321" s="5"/>
      <c r="R321" s="6"/>
      <c r="S321" s="1"/>
      <c r="T321" s="1"/>
      <c r="U321" s="1"/>
      <c r="V321" s="1">
        <f>SUM(D321:R321)</f>
        <v>45</v>
      </c>
      <c r="W321" s="1"/>
      <c r="X321" s="1"/>
      <c r="Y321" s="1"/>
      <c r="Z321" s="1"/>
      <c r="AA321" s="1"/>
      <c r="AB321" s="1"/>
      <c r="AC321" s="1"/>
      <c r="AD321" s="1"/>
      <c r="AE321" s="1"/>
      <c r="AF321" s="29"/>
    </row>
    <row r="322" spans="2:32" ht="15.95" customHeight="1" thickBot="1" x14ac:dyDescent="0.3">
      <c r="B322" s="44"/>
      <c r="C322" s="1" t="s">
        <v>17</v>
      </c>
      <c r="D322" s="5"/>
      <c r="E322" s="37" t="s">
        <v>33</v>
      </c>
      <c r="F322" s="5"/>
      <c r="G322" s="5">
        <v>3</v>
      </c>
      <c r="H322" s="5"/>
      <c r="I322" s="6">
        <v>77</v>
      </c>
      <c r="J322" s="37" t="s">
        <v>33</v>
      </c>
      <c r="K322" s="5">
        <v>0</v>
      </c>
      <c r="L322" s="5"/>
      <c r="M322" s="5"/>
      <c r="N322" s="5">
        <v>9</v>
      </c>
      <c r="O322" s="5">
        <v>4</v>
      </c>
      <c r="P322" s="5"/>
      <c r="Q322" s="5"/>
      <c r="R322" s="6"/>
      <c r="S322" s="1"/>
      <c r="T322" s="1"/>
      <c r="U322" s="1"/>
      <c r="V322" s="1"/>
      <c r="W322" s="1">
        <f>SUM(D322:R322)</f>
        <v>93</v>
      </c>
      <c r="X322" s="1"/>
      <c r="Y322" s="1"/>
      <c r="Z322" s="1"/>
      <c r="AA322" s="1"/>
      <c r="AB322" s="1"/>
      <c r="AC322" s="1"/>
      <c r="AD322" s="1"/>
      <c r="AE322" s="1"/>
      <c r="AF322" s="29"/>
    </row>
    <row r="323" spans="2:32" ht="15.95" customHeight="1" thickBot="1" x14ac:dyDescent="0.3">
      <c r="B323" s="44"/>
      <c r="C323" s="1" t="s">
        <v>18</v>
      </c>
      <c r="D323" s="5"/>
      <c r="E323" s="37" t="s">
        <v>33</v>
      </c>
      <c r="F323" s="5"/>
      <c r="G323" s="5">
        <v>1</v>
      </c>
      <c r="H323" s="5"/>
      <c r="I323" s="6">
        <v>30</v>
      </c>
      <c r="J323" s="7">
        <v>5</v>
      </c>
      <c r="K323" s="5">
        <v>2</v>
      </c>
      <c r="L323" s="5"/>
      <c r="M323" s="5"/>
      <c r="N323" s="5">
        <v>7</v>
      </c>
      <c r="O323" s="5">
        <v>2</v>
      </c>
      <c r="P323" s="5"/>
      <c r="Q323" s="5"/>
      <c r="R323" s="6"/>
      <c r="S323" s="1"/>
      <c r="T323" s="1"/>
      <c r="U323" s="1"/>
      <c r="V323" s="1"/>
      <c r="W323" s="1"/>
      <c r="X323" s="1">
        <f>SUM(D323:R323)</f>
        <v>47</v>
      </c>
      <c r="Y323" s="1"/>
      <c r="Z323" s="1"/>
      <c r="AA323" s="1"/>
      <c r="AB323" s="1"/>
      <c r="AC323" s="1"/>
      <c r="AD323" s="1"/>
      <c r="AE323" s="1"/>
      <c r="AF323" s="29"/>
    </row>
    <row r="324" spans="2:32" ht="15.95" customHeight="1" thickBot="1" x14ac:dyDescent="0.3">
      <c r="B324" s="44"/>
      <c r="C324" s="1" t="s">
        <v>19</v>
      </c>
      <c r="D324" s="5"/>
      <c r="E324" s="37" t="s">
        <v>33</v>
      </c>
      <c r="F324" s="5"/>
      <c r="G324" s="5">
        <v>2</v>
      </c>
      <c r="H324" s="5"/>
      <c r="I324" s="6">
        <v>31</v>
      </c>
      <c r="J324" s="7">
        <v>4</v>
      </c>
      <c r="K324" s="5">
        <v>4</v>
      </c>
      <c r="L324" s="5"/>
      <c r="M324" s="5"/>
      <c r="N324" s="5">
        <v>12</v>
      </c>
      <c r="O324" s="5">
        <v>3</v>
      </c>
      <c r="P324" s="5"/>
      <c r="Q324" s="5"/>
      <c r="R324" s="6"/>
      <c r="S324" s="1"/>
      <c r="T324" s="1"/>
      <c r="U324" s="1"/>
      <c r="V324" s="1"/>
      <c r="W324" s="1"/>
      <c r="X324" s="1"/>
      <c r="Y324" s="1">
        <f>SUM(D324:R324)</f>
        <v>56</v>
      </c>
      <c r="Z324" s="1"/>
      <c r="AA324" s="1"/>
      <c r="AB324" s="1"/>
      <c r="AC324" s="1"/>
      <c r="AD324" s="1"/>
      <c r="AE324" s="1"/>
      <c r="AF324" s="29"/>
    </row>
    <row r="325" spans="2:32" ht="15.95" customHeight="1" thickBot="1" x14ac:dyDescent="0.3">
      <c r="B325" s="44"/>
      <c r="C325" s="1" t="s">
        <v>20</v>
      </c>
      <c r="D325" s="5"/>
      <c r="E325" s="37" t="s">
        <v>33</v>
      </c>
      <c r="F325" s="5"/>
      <c r="G325" s="5">
        <v>4</v>
      </c>
      <c r="H325" s="5"/>
      <c r="I325" s="6">
        <v>30</v>
      </c>
      <c r="J325" s="7">
        <v>5</v>
      </c>
      <c r="K325" s="5">
        <v>3</v>
      </c>
      <c r="L325" s="5"/>
      <c r="M325" s="5"/>
      <c r="N325" s="5">
        <v>7</v>
      </c>
      <c r="O325" s="5">
        <v>4</v>
      </c>
      <c r="P325" s="5"/>
      <c r="Q325" s="5"/>
      <c r="R325" s="6"/>
      <c r="S325" s="1"/>
      <c r="T325" s="1"/>
      <c r="U325" s="1"/>
      <c r="V325" s="1"/>
      <c r="W325" s="1"/>
      <c r="X325" s="1"/>
      <c r="Y325" s="1"/>
      <c r="Z325" s="1">
        <f>SUM(D325:R325)</f>
        <v>53</v>
      </c>
      <c r="AA325" s="1"/>
      <c r="AB325" s="1"/>
      <c r="AC325" s="1"/>
      <c r="AD325" s="1"/>
      <c r="AE325" s="1"/>
      <c r="AF325" s="29"/>
    </row>
    <row r="326" spans="2:32" ht="15.95" customHeight="1" thickBot="1" x14ac:dyDescent="0.3">
      <c r="B326" s="44"/>
      <c r="C326" s="1" t="s">
        <v>21</v>
      </c>
      <c r="D326" s="5"/>
      <c r="E326" s="37" t="s">
        <v>33</v>
      </c>
      <c r="F326" s="5"/>
      <c r="G326" s="5">
        <v>5</v>
      </c>
      <c r="H326" s="5"/>
      <c r="I326" s="6">
        <v>41</v>
      </c>
      <c r="J326" s="7">
        <v>3</v>
      </c>
      <c r="K326" s="5">
        <v>2</v>
      </c>
      <c r="L326" s="5"/>
      <c r="M326" s="5"/>
      <c r="N326" s="5">
        <v>10</v>
      </c>
      <c r="O326" s="5">
        <v>2</v>
      </c>
      <c r="P326" s="5"/>
      <c r="Q326" s="5"/>
      <c r="R326" s="6"/>
      <c r="S326" s="1"/>
      <c r="T326" s="1"/>
      <c r="U326" s="1"/>
      <c r="V326" s="1"/>
      <c r="W326" s="1"/>
      <c r="X326" s="1"/>
      <c r="Y326" s="1"/>
      <c r="Z326" s="1"/>
      <c r="AA326" s="1">
        <f>SUM(D326:R326)</f>
        <v>63</v>
      </c>
      <c r="AB326" s="1"/>
      <c r="AC326" s="1"/>
      <c r="AD326" s="1"/>
      <c r="AE326" s="1"/>
      <c r="AF326" s="29" t="s">
        <v>118</v>
      </c>
    </row>
    <row r="327" spans="2:32" ht="15.95" customHeight="1" thickBot="1" x14ac:dyDescent="0.3">
      <c r="B327" s="44"/>
      <c r="C327" s="1" t="s">
        <v>22</v>
      </c>
      <c r="D327" s="5"/>
      <c r="E327" s="37" t="s">
        <v>33</v>
      </c>
      <c r="F327" s="5"/>
      <c r="G327" s="5">
        <v>1</v>
      </c>
      <c r="H327" s="5"/>
      <c r="I327" s="6">
        <v>30</v>
      </c>
      <c r="J327" s="7">
        <v>5</v>
      </c>
      <c r="K327" s="5">
        <v>3</v>
      </c>
      <c r="L327" s="5"/>
      <c r="M327" s="5"/>
      <c r="N327" s="5">
        <v>7</v>
      </c>
      <c r="O327" s="5">
        <v>4</v>
      </c>
      <c r="P327" s="5"/>
      <c r="Q327" s="5"/>
      <c r="R327" s="6"/>
      <c r="S327" s="1"/>
      <c r="T327" s="1"/>
      <c r="U327" s="1"/>
      <c r="V327" s="1"/>
      <c r="W327" s="1"/>
      <c r="X327" s="1"/>
      <c r="Y327" s="1"/>
      <c r="Z327" s="1"/>
      <c r="AA327" s="1"/>
      <c r="AB327" s="1">
        <f>SUM(D326:R326)</f>
        <v>63</v>
      </c>
      <c r="AC327" s="1"/>
      <c r="AD327" s="1"/>
      <c r="AE327" s="1"/>
      <c r="AF327" s="29"/>
    </row>
    <row r="328" spans="2:32" ht="15.95" customHeight="1" thickBot="1" x14ac:dyDescent="0.3">
      <c r="B328" s="44"/>
      <c r="C328" s="1" t="s">
        <v>23</v>
      </c>
      <c r="D328" s="5"/>
      <c r="E328" s="37" t="s">
        <v>33</v>
      </c>
      <c r="F328" s="5"/>
      <c r="G328" s="5">
        <v>0</v>
      </c>
      <c r="H328" s="5"/>
      <c r="I328" s="6">
        <v>54</v>
      </c>
      <c r="J328" s="7">
        <v>4</v>
      </c>
      <c r="K328" s="5">
        <v>1</v>
      </c>
      <c r="L328" s="5"/>
      <c r="M328" s="5"/>
      <c r="N328" s="5">
        <v>10</v>
      </c>
      <c r="O328" s="5">
        <v>1</v>
      </c>
      <c r="P328" s="5"/>
      <c r="Q328" s="5"/>
      <c r="R328" s="6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>
        <f>SUM(D328:R328)</f>
        <v>70</v>
      </c>
      <c r="AD328" s="1"/>
      <c r="AE328" s="1"/>
      <c r="AF328" s="29"/>
    </row>
    <row r="329" spans="2:32" ht="15.95" customHeight="1" thickBot="1" x14ac:dyDescent="0.3">
      <c r="B329" s="44"/>
      <c r="C329" s="1" t="s">
        <v>47</v>
      </c>
      <c r="D329" s="5">
        <v>0</v>
      </c>
      <c r="E329" s="5">
        <v>2</v>
      </c>
      <c r="F329" s="5"/>
      <c r="G329" s="5">
        <v>10</v>
      </c>
      <c r="H329" s="5">
        <v>0</v>
      </c>
      <c r="I329" s="6">
        <v>150</v>
      </c>
      <c r="J329" s="7">
        <v>15</v>
      </c>
      <c r="K329" s="5">
        <v>10</v>
      </c>
      <c r="L329" s="5"/>
      <c r="M329" s="5"/>
      <c r="N329" s="5">
        <v>35</v>
      </c>
      <c r="O329" s="5">
        <v>19</v>
      </c>
      <c r="P329" s="5"/>
      <c r="Q329" s="5"/>
      <c r="R329" s="6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>
        <f>SUM(D329:R329)</f>
        <v>241</v>
      </c>
      <c r="AE329" s="1"/>
      <c r="AF329" s="29"/>
    </row>
    <row r="330" spans="2:32" ht="15.95" customHeight="1" thickBot="1" x14ac:dyDescent="0.3">
      <c r="B330" s="44"/>
      <c r="C330" s="1" t="s">
        <v>35</v>
      </c>
      <c r="D330" s="5">
        <v>0</v>
      </c>
      <c r="E330" s="5">
        <v>3</v>
      </c>
      <c r="F330" s="5"/>
      <c r="G330" s="5">
        <v>10</v>
      </c>
      <c r="H330" s="5">
        <v>0</v>
      </c>
      <c r="I330" s="6">
        <v>264</v>
      </c>
      <c r="J330" s="7">
        <v>11</v>
      </c>
      <c r="K330" s="5">
        <v>7</v>
      </c>
      <c r="L330" s="5"/>
      <c r="M330" s="5"/>
      <c r="N330" s="5">
        <v>50</v>
      </c>
      <c r="O330" s="5">
        <v>16</v>
      </c>
      <c r="P330" s="5"/>
      <c r="Q330" s="5"/>
      <c r="R330" s="6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>
        <f>SUM(D330:R330)</f>
        <v>361</v>
      </c>
      <c r="AF330" s="29"/>
    </row>
    <row r="331" spans="2:32" ht="15.95" customHeight="1" x14ac:dyDescent="0.25">
      <c r="B331" t="s">
        <v>88</v>
      </c>
    </row>
    <row r="332" spans="2:32" ht="15.95" customHeight="1" x14ac:dyDescent="0.25">
      <c r="B332" t="s">
        <v>89</v>
      </c>
    </row>
    <row r="333" spans="2:32" ht="15.95" customHeight="1" x14ac:dyDescent="0.25">
      <c r="B333" t="s">
        <v>90</v>
      </c>
    </row>
    <row r="336" spans="2:32" ht="15.95" customHeight="1" x14ac:dyDescent="0.25">
      <c r="I336" s="8"/>
      <c r="J336" s="8"/>
      <c r="Q336" s="8"/>
    </row>
  </sheetData>
  <autoFilter ref="B1:R396" xr:uid="{4A25266A-0876-401D-9C77-0AE094895B0E}"/>
  <mergeCells count="92">
    <mergeCell ref="B163:B166"/>
    <mergeCell ref="N39:P39"/>
    <mergeCell ref="N50:P50"/>
    <mergeCell ref="N51:P51"/>
    <mergeCell ref="N40:P40"/>
    <mergeCell ref="B7:B19"/>
    <mergeCell ref="B1:B4"/>
    <mergeCell ref="B20:R20"/>
    <mergeCell ref="B21:B24"/>
    <mergeCell ref="B25:R25"/>
    <mergeCell ref="B26:R26"/>
    <mergeCell ref="B27:B30"/>
    <mergeCell ref="B31:B34"/>
    <mergeCell ref="B78:B90"/>
    <mergeCell ref="B35:B38"/>
    <mergeCell ref="B232:B244"/>
    <mergeCell ref="N47:P47"/>
    <mergeCell ref="N48:P48"/>
    <mergeCell ref="N49:P49"/>
    <mergeCell ref="N41:P41"/>
    <mergeCell ref="N42:P42"/>
    <mergeCell ref="N43:P43"/>
    <mergeCell ref="N44:P44"/>
    <mergeCell ref="N45:P45"/>
    <mergeCell ref="N46:P46"/>
    <mergeCell ref="B117:R117"/>
    <mergeCell ref="B118:B121"/>
    <mergeCell ref="B91:B103"/>
    <mergeCell ref="B39:B51"/>
    <mergeCell ref="B52:B64"/>
    <mergeCell ref="B65:B77"/>
    <mergeCell ref="I1:I4"/>
    <mergeCell ref="J1:J4"/>
    <mergeCell ref="B261:B273"/>
    <mergeCell ref="B275:B287"/>
    <mergeCell ref="B304:B316"/>
    <mergeCell ref="B290:B302"/>
    <mergeCell ref="H1:H4"/>
    <mergeCell ref="C1:C4"/>
    <mergeCell ref="D1:D4"/>
    <mergeCell ref="E1:E4"/>
    <mergeCell ref="F1:F4"/>
    <mergeCell ref="G1:G4"/>
    <mergeCell ref="B135:B147"/>
    <mergeCell ref="B148:B160"/>
    <mergeCell ref="B161:R161"/>
    <mergeCell ref="B162:R162"/>
    <mergeCell ref="B318:B330"/>
    <mergeCell ref="B317:R317"/>
    <mergeCell ref="B288:R288"/>
    <mergeCell ref="B289:R289"/>
    <mergeCell ref="B303:R303"/>
    <mergeCell ref="X1:X4"/>
    <mergeCell ref="L1:L4"/>
    <mergeCell ref="M1:M4"/>
    <mergeCell ref="W1:W4"/>
    <mergeCell ref="N1:P2"/>
    <mergeCell ref="N3:N4"/>
    <mergeCell ref="O3:O4"/>
    <mergeCell ref="P3:P4"/>
    <mergeCell ref="AD1:AD4"/>
    <mergeCell ref="AE1:AE4"/>
    <mergeCell ref="B5:R5"/>
    <mergeCell ref="B6:R6"/>
    <mergeCell ref="AB1:AB4"/>
    <mergeCell ref="AC1:AC4"/>
    <mergeCell ref="Q1:Q4"/>
    <mergeCell ref="Y1:Y4"/>
    <mergeCell ref="Z1:Z4"/>
    <mergeCell ref="AA1:AA4"/>
    <mergeCell ref="R1:R4"/>
    <mergeCell ref="S1:S4"/>
    <mergeCell ref="T1:T4"/>
    <mergeCell ref="U1:U4"/>
    <mergeCell ref="V1:V4"/>
    <mergeCell ref="K1:K4"/>
    <mergeCell ref="AF1:AF4"/>
    <mergeCell ref="B247:B259"/>
    <mergeCell ref="B260:R260"/>
    <mergeCell ref="B274:R274"/>
    <mergeCell ref="B167:B170"/>
    <mergeCell ref="B171:B174"/>
    <mergeCell ref="B188:B200"/>
    <mergeCell ref="B201:B213"/>
    <mergeCell ref="B227:R227"/>
    <mergeCell ref="B228:B231"/>
    <mergeCell ref="B214:B226"/>
    <mergeCell ref="B245:R245"/>
    <mergeCell ref="B246:R246"/>
    <mergeCell ref="B104:B116"/>
    <mergeCell ref="B175:B187"/>
    <mergeCell ref="B122:B134"/>
  </mergeCells>
  <phoneticPr fontId="10" type="noConversion"/>
  <pageMargins left="0.7" right="0.7" top="0.75" bottom="0.75" header="0.3" footer="0.3"/>
  <pageSetup paperSize="9" orientation="portrait" r:id="rId1"/>
  <ignoredErrors>
    <ignoredError sqref="AB16 AC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F142"/>
  <sheetViews>
    <sheetView showGridLines="0" tabSelected="1" zoomScaleNormal="100" workbookViewId="0">
      <pane xSplit="3" ySplit="6" topLeftCell="R7" activePane="bottomRight" state="frozen"/>
      <selection pane="topRight" activeCell="D1" sqref="D1"/>
      <selection pane="bottomLeft" activeCell="A9" sqref="A9"/>
      <selection pane="bottomRight" activeCell="AF9" sqref="AF9"/>
    </sheetView>
  </sheetViews>
  <sheetFormatPr defaultRowHeight="15.95" customHeight="1" x14ac:dyDescent="0.25"/>
  <cols>
    <col min="1" max="1" width="0" hidden="1" customWidth="1"/>
    <col min="2" max="2" width="28.42578125" customWidth="1"/>
    <col min="3" max="3" width="11.140625" customWidth="1"/>
    <col min="4" max="4" width="9.140625" style="4" customWidth="1"/>
    <col min="5" max="5" width="11" style="4" customWidth="1"/>
    <col min="6" max="8" width="12.28515625" style="4" customWidth="1"/>
    <col min="9" max="9" width="16.85546875" style="4" customWidth="1"/>
    <col min="10" max="10" width="12.7109375" style="4" customWidth="1"/>
    <col min="11" max="11" width="9.140625" style="4" customWidth="1"/>
    <col min="12" max="12" width="10" style="4" customWidth="1"/>
    <col min="13" max="14" width="7.7109375" style="4" customWidth="1"/>
    <col min="15" max="18" width="9.140625" style="4" customWidth="1"/>
    <col min="19" max="22" width="0" hidden="1" customWidth="1"/>
    <col min="32" max="32" width="67.42578125" style="28" bestFit="1" customWidth="1"/>
  </cols>
  <sheetData>
    <row r="1" spans="2:32" ht="15" customHeight="1" thickBot="1" x14ac:dyDescent="0.3">
      <c r="B1" s="45"/>
      <c r="C1" s="45"/>
      <c r="D1" s="40" t="s">
        <v>0</v>
      </c>
      <c r="E1" s="40" t="s">
        <v>1</v>
      </c>
      <c r="F1" s="40" t="s">
        <v>2</v>
      </c>
      <c r="G1" s="40" t="s">
        <v>3</v>
      </c>
      <c r="H1" s="40" t="s">
        <v>4</v>
      </c>
      <c r="I1" s="40" t="s">
        <v>5</v>
      </c>
      <c r="J1" s="40" t="s">
        <v>6</v>
      </c>
      <c r="K1" s="40" t="s">
        <v>7</v>
      </c>
      <c r="L1" s="40" t="s">
        <v>8</v>
      </c>
      <c r="M1" s="40" t="s">
        <v>9</v>
      </c>
      <c r="N1" s="51" t="s">
        <v>91</v>
      </c>
      <c r="O1" s="52"/>
      <c r="P1" s="53"/>
      <c r="Q1" s="40" t="s">
        <v>11</v>
      </c>
      <c r="R1" s="40" t="s">
        <v>12</v>
      </c>
      <c r="S1" s="41" t="s">
        <v>13</v>
      </c>
      <c r="T1" s="41" t="s">
        <v>14</v>
      </c>
      <c r="U1" s="41" t="s">
        <v>15</v>
      </c>
      <c r="V1" s="41" t="s">
        <v>16</v>
      </c>
      <c r="W1" s="41" t="s">
        <v>17</v>
      </c>
      <c r="X1" s="41" t="s">
        <v>18</v>
      </c>
      <c r="Y1" s="41" t="s">
        <v>19</v>
      </c>
      <c r="Z1" s="41" t="s">
        <v>20</v>
      </c>
      <c r="AA1" s="41" t="s">
        <v>21</v>
      </c>
      <c r="AB1" s="41" t="s">
        <v>22</v>
      </c>
      <c r="AC1" s="41" t="s">
        <v>23</v>
      </c>
      <c r="AD1" s="43" t="s">
        <v>113</v>
      </c>
      <c r="AE1" s="43" t="s">
        <v>92</v>
      </c>
      <c r="AF1" s="42" t="s">
        <v>25</v>
      </c>
    </row>
    <row r="2" spans="2:32" ht="20.25" customHeight="1" thickBot="1" x14ac:dyDescent="0.3">
      <c r="B2" s="45"/>
      <c r="C2" s="45"/>
      <c r="D2" s="40"/>
      <c r="E2" s="40"/>
      <c r="F2" s="40"/>
      <c r="G2" s="40"/>
      <c r="H2" s="40"/>
      <c r="I2" s="40"/>
      <c r="J2" s="40"/>
      <c r="K2" s="40"/>
      <c r="L2" s="40"/>
      <c r="M2" s="40"/>
      <c r="N2" s="54"/>
      <c r="O2" s="55"/>
      <c r="P2" s="56"/>
      <c r="Q2" s="40"/>
      <c r="R2" s="40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3"/>
      <c r="AE2" s="43"/>
      <c r="AF2" s="42"/>
    </row>
    <row r="3" spans="2:32" ht="15.75" thickBot="1" x14ac:dyDescent="0.3">
      <c r="B3" s="45"/>
      <c r="C3" s="45"/>
      <c r="D3" s="40"/>
      <c r="E3" s="40"/>
      <c r="F3" s="40"/>
      <c r="G3" s="40"/>
      <c r="H3" s="40"/>
      <c r="I3" s="40"/>
      <c r="J3" s="40"/>
      <c r="K3" s="40"/>
      <c r="L3" s="40"/>
      <c r="M3" s="40"/>
      <c r="N3" s="49" t="s">
        <v>26</v>
      </c>
      <c r="O3" s="49" t="s">
        <v>27</v>
      </c>
      <c r="P3" s="49" t="s">
        <v>28</v>
      </c>
      <c r="Q3" s="40"/>
      <c r="R3" s="40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3"/>
      <c r="AE3" s="43"/>
      <c r="AF3" s="42"/>
    </row>
    <row r="4" spans="2:32" ht="36" customHeight="1" thickBot="1" x14ac:dyDescent="0.3">
      <c r="B4" s="45"/>
      <c r="C4" s="45"/>
      <c r="D4" s="40"/>
      <c r="E4" s="40"/>
      <c r="F4" s="40"/>
      <c r="G4" s="40"/>
      <c r="H4" s="40"/>
      <c r="I4" s="40"/>
      <c r="J4" s="40"/>
      <c r="K4" s="40"/>
      <c r="L4" s="40"/>
      <c r="M4" s="40"/>
      <c r="N4" s="50"/>
      <c r="O4" s="50"/>
      <c r="P4" s="50"/>
      <c r="Q4" s="40"/>
      <c r="R4" s="40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3"/>
      <c r="AE4" s="43"/>
      <c r="AF4" s="42"/>
    </row>
    <row r="5" spans="2:32" ht="15.95" customHeight="1" thickBot="1" x14ac:dyDescent="0.3">
      <c r="B5" s="46" t="s">
        <v>93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0">
        <f>SUM(AE6,AE85,AE99,AE126)</f>
        <v>18221</v>
      </c>
      <c r="AF5" s="31"/>
    </row>
    <row r="6" spans="2:32" ht="15.95" customHeight="1" thickBot="1" x14ac:dyDescent="0.3">
      <c r="B6" s="47" t="s">
        <v>94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3">
        <f>SUM(S7:S83)</f>
        <v>35</v>
      </c>
      <c r="T6" s="3">
        <f>SUM(T7:T83)</f>
        <v>105</v>
      </c>
      <c r="U6" s="3">
        <f>SUM(U7:U83)</f>
        <v>164</v>
      </c>
      <c r="V6" s="3">
        <f t="shared" ref="V6:Y6" si="0">SUM(V7:V83)</f>
        <v>117</v>
      </c>
      <c r="W6" s="3">
        <f t="shared" si="0"/>
        <v>151</v>
      </c>
      <c r="X6" s="3">
        <f t="shared" si="0"/>
        <v>98</v>
      </c>
      <c r="Y6" s="3">
        <f t="shared" si="0"/>
        <v>130</v>
      </c>
      <c r="Z6" s="3">
        <f>SUM(Z14,Z27,Z40,Z53,Z66,Z79)</f>
        <v>132</v>
      </c>
      <c r="AA6" s="3">
        <f>AA15+AA28+AA41+AA54+AA67+AA80</f>
        <v>120</v>
      </c>
      <c r="AB6" s="3"/>
      <c r="AC6" s="3"/>
      <c r="AD6" s="3"/>
      <c r="AE6" s="2">
        <f>SUM(AE7:AE84)</f>
        <v>646</v>
      </c>
      <c r="AF6" s="32"/>
    </row>
    <row r="7" spans="2:32" ht="15.95" customHeight="1" thickBot="1" x14ac:dyDescent="0.3">
      <c r="B7" s="44" t="s">
        <v>50</v>
      </c>
      <c r="C7" s="1" t="s">
        <v>32</v>
      </c>
      <c r="D7" s="6">
        <v>3</v>
      </c>
      <c r="E7" s="6"/>
      <c r="F7" s="6"/>
      <c r="G7" s="6"/>
      <c r="H7" s="6"/>
      <c r="I7" s="6"/>
      <c r="J7" s="6">
        <v>0</v>
      </c>
      <c r="K7" s="6"/>
      <c r="L7" s="6"/>
      <c r="M7" s="6"/>
      <c r="N7" s="6"/>
      <c r="O7" s="6"/>
      <c r="P7" s="6"/>
      <c r="Q7" s="6"/>
      <c r="R7" s="6"/>
      <c r="S7" s="1">
        <f>SUM(D7:R7)</f>
        <v>3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33"/>
    </row>
    <row r="8" spans="2:32" ht="15.95" customHeight="1" thickBot="1" x14ac:dyDescent="0.3">
      <c r="B8" s="44"/>
      <c r="C8" s="1" t="s">
        <v>14</v>
      </c>
      <c r="D8" s="6">
        <v>4</v>
      </c>
      <c r="E8" s="6"/>
      <c r="F8" s="6"/>
      <c r="G8" s="6"/>
      <c r="H8" s="6"/>
      <c r="I8" s="6"/>
      <c r="J8" s="6">
        <v>4</v>
      </c>
      <c r="K8" s="6"/>
      <c r="L8" s="6"/>
      <c r="M8" s="6"/>
      <c r="N8" s="6"/>
      <c r="O8" s="6"/>
      <c r="P8" s="6"/>
      <c r="Q8" s="6"/>
      <c r="R8" s="6"/>
      <c r="S8" s="1"/>
      <c r="T8" s="1">
        <f>SUM(D8:R8)</f>
        <v>8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33"/>
    </row>
    <row r="9" spans="2:32" ht="15.95" customHeight="1" thickBot="1" x14ac:dyDescent="0.3">
      <c r="B9" s="44"/>
      <c r="C9" s="1" t="s">
        <v>15</v>
      </c>
      <c r="D9" s="6">
        <v>6</v>
      </c>
      <c r="E9" s="6"/>
      <c r="F9" s="6"/>
      <c r="G9" s="6"/>
      <c r="H9" s="6"/>
      <c r="I9" s="6"/>
      <c r="J9" s="6">
        <v>4</v>
      </c>
      <c r="K9" s="6"/>
      <c r="L9" s="6"/>
      <c r="M9" s="6"/>
      <c r="N9" s="6"/>
      <c r="O9" s="6"/>
      <c r="P9" s="6"/>
      <c r="Q9" s="6"/>
      <c r="R9" s="6"/>
      <c r="S9" s="1"/>
      <c r="T9" s="1"/>
      <c r="U9" s="1">
        <f>SUM(D9:R9)</f>
        <v>10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33"/>
    </row>
    <row r="10" spans="2:32" ht="15.95" customHeight="1" thickBot="1" x14ac:dyDescent="0.3">
      <c r="B10" s="44"/>
      <c r="C10" s="1" t="s">
        <v>16</v>
      </c>
      <c r="D10" s="6">
        <v>2</v>
      </c>
      <c r="E10" s="6"/>
      <c r="F10" s="6"/>
      <c r="G10" s="6"/>
      <c r="H10" s="6"/>
      <c r="I10" s="6"/>
      <c r="J10" s="6">
        <v>4</v>
      </c>
      <c r="K10" s="6"/>
      <c r="L10" s="6"/>
      <c r="M10" s="6"/>
      <c r="N10" s="6"/>
      <c r="O10" s="6"/>
      <c r="P10" s="6"/>
      <c r="Q10" s="6"/>
      <c r="R10" s="6"/>
      <c r="S10" s="1"/>
      <c r="T10" s="1"/>
      <c r="U10" s="1"/>
      <c r="V10" s="1">
        <f>SUM(D10:R10)</f>
        <v>6</v>
      </c>
      <c r="W10" s="1"/>
      <c r="X10" s="1"/>
      <c r="Y10" s="1"/>
      <c r="Z10" s="1"/>
      <c r="AA10" s="1"/>
      <c r="AB10" s="1"/>
      <c r="AC10" s="1"/>
      <c r="AD10" s="1"/>
      <c r="AE10" s="1"/>
      <c r="AF10" s="33"/>
    </row>
    <row r="11" spans="2:32" ht="15.95" customHeight="1" thickBot="1" x14ac:dyDescent="0.3">
      <c r="B11" s="44"/>
      <c r="C11" s="1" t="s">
        <v>17</v>
      </c>
      <c r="D11" s="6">
        <v>2</v>
      </c>
      <c r="E11" s="6"/>
      <c r="F11" s="6"/>
      <c r="G11" s="6"/>
      <c r="H11" s="6"/>
      <c r="I11" s="6"/>
      <c r="J11" s="6">
        <v>3</v>
      </c>
      <c r="K11" s="6"/>
      <c r="L11" s="6"/>
      <c r="M11" s="6"/>
      <c r="N11" s="6"/>
      <c r="O11" s="6"/>
      <c r="P11" s="6"/>
      <c r="Q11" s="6"/>
      <c r="R11" s="6"/>
      <c r="S11" s="1"/>
      <c r="T11" s="1"/>
      <c r="U11" s="1"/>
      <c r="V11" s="1"/>
      <c r="W11" s="1">
        <f>SUM(D11:R11)</f>
        <v>5</v>
      </c>
      <c r="X11" s="1"/>
      <c r="Y11" s="1"/>
      <c r="Z11" s="1"/>
      <c r="AA11" s="1"/>
      <c r="AB11" s="1"/>
      <c r="AC11" s="1"/>
      <c r="AD11" s="1"/>
      <c r="AE11" s="1"/>
      <c r="AF11" s="33"/>
    </row>
    <row r="12" spans="2:32" ht="15.95" customHeight="1" thickBot="1" x14ac:dyDescent="0.3">
      <c r="B12" s="44"/>
      <c r="C12" s="1" t="s">
        <v>18</v>
      </c>
      <c r="D12" s="6">
        <v>1</v>
      </c>
      <c r="E12" s="6"/>
      <c r="F12" s="6"/>
      <c r="G12" s="6"/>
      <c r="H12" s="6"/>
      <c r="I12" s="6"/>
      <c r="J12" s="6">
        <v>4</v>
      </c>
      <c r="K12" s="6"/>
      <c r="L12" s="6"/>
      <c r="M12" s="6"/>
      <c r="N12" s="6"/>
      <c r="O12" s="6"/>
      <c r="P12" s="6"/>
      <c r="Q12" s="6"/>
      <c r="R12" s="6"/>
      <c r="S12" s="1"/>
      <c r="T12" s="1"/>
      <c r="U12" s="1"/>
      <c r="V12" s="1"/>
      <c r="W12" s="1"/>
      <c r="X12" s="1">
        <f>SUM(D12:R12)</f>
        <v>5</v>
      </c>
      <c r="Y12" s="1"/>
      <c r="Z12" s="1"/>
      <c r="AA12" s="1"/>
      <c r="AB12" s="1"/>
      <c r="AC12" s="1"/>
      <c r="AD12" s="1"/>
      <c r="AE12" s="1"/>
      <c r="AF12" s="33"/>
    </row>
    <row r="13" spans="2:32" ht="15.95" customHeight="1" thickBot="1" x14ac:dyDescent="0.3">
      <c r="B13" s="44"/>
      <c r="C13" s="1" t="s">
        <v>19</v>
      </c>
      <c r="D13" s="6">
        <v>2</v>
      </c>
      <c r="E13" s="6"/>
      <c r="F13" s="6"/>
      <c r="G13" s="6"/>
      <c r="H13" s="6"/>
      <c r="I13" s="6"/>
      <c r="J13" s="6">
        <v>4</v>
      </c>
      <c r="K13" s="6"/>
      <c r="L13" s="6"/>
      <c r="M13" s="6"/>
      <c r="N13" s="6"/>
      <c r="O13" s="6"/>
      <c r="P13" s="6"/>
      <c r="Q13" s="6"/>
      <c r="R13" s="6"/>
      <c r="S13" s="1"/>
      <c r="T13" s="1"/>
      <c r="U13" s="1"/>
      <c r="V13" s="1"/>
      <c r="W13" s="1"/>
      <c r="X13" s="1"/>
      <c r="Y13" s="1">
        <f>SUM(D13:R13)</f>
        <v>6</v>
      </c>
      <c r="Z13" s="1"/>
      <c r="AA13" s="1"/>
      <c r="AB13" s="1"/>
      <c r="AC13" s="1"/>
      <c r="AD13" s="1"/>
      <c r="AE13" s="1"/>
      <c r="AF13" s="33"/>
    </row>
    <row r="14" spans="2:32" ht="15.95" customHeight="1" thickBot="1" x14ac:dyDescent="0.3">
      <c r="B14" s="44"/>
      <c r="C14" s="1" t="s">
        <v>20</v>
      </c>
      <c r="D14" s="6">
        <v>1</v>
      </c>
      <c r="E14" s="6"/>
      <c r="F14" s="6"/>
      <c r="G14" s="6"/>
      <c r="H14" s="6"/>
      <c r="I14" s="6"/>
      <c r="J14" s="6">
        <v>4</v>
      </c>
      <c r="K14" s="6"/>
      <c r="L14" s="6"/>
      <c r="M14" s="6"/>
      <c r="N14" s="6"/>
      <c r="O14" s="6"/>
      <c r="P14" s="6"/>
      <c r="Q14" s="6"/>
      <c r="R14" s="6"/>
      <c r="S14" s="1"/>
      <c r="T14" s="1"/>
      <c r="U14" s="1"/>
      <c r="V14" s="1"/>
      <c r="W14" s="1"/>
      <c r="X14" s="1"/>
      <c r="Y14" s="1"/>
      <c r="Z14" s="1">
        <f>SUM(D14:R14)</f>
        <v>5</v>
      </c>
      <c r="AA14" s="1"/>
      <c r="AB14" s="1"/>
      <c r="AC14" s="1"/>
      <c r="AD14" s="1"/>
      <c r="AE14" s="1"/>
      <c r="AF14" s="33"/>
    </row>
    <row r="15" spans="2:32" ht="15.95" customHeight="1" thickBot="1" x14ac:dyDescent="0.3">
      <c r="B15" s="44"/>
      <c r="C15" s="1" t="s">
        <v>21</v>
      </c>
      <c r="D15" s="6">
        <v>4</v>
      </c>
      <c r="E15" s="6"/>
      <c r="F15" s="6"/>
      <c r="G15" s="6"/>
      <c r="H15" s="6"/>
      <c r="I15" s="6"/>
      <c r="J15" s="6">
        <v>5</v>
      </c>
      <c r="K15" s="6"/>
      <c r="L15" s="6"/>
      <c r="M15" s="6"/>
      <c r="N15" s="6"/>
      <c r="O15" s="6"/>
      <c r="P15" s="6"/>
      <c r="Q15" s="6"/>
      <c r="R15" s="6"/>
      <c r="S15" s="1"/>
      <c r="T15" s="1"/>
      <c r="U15" s="1"/>
      <c r="V15" s="1"/>
      <c r="W15" s="1"/>
      <c r="X15" s="1"/>
      <c r="Y15" s="1"/>
      <c r="Z15" s="1"/>
      <c r="AA15" s="1">
        <f>SUM(D15:R15)</f>
        <v>9</v>
      </c>
      <c r="AB15" s="1"/>
      <c r="AC15" s="1"/>
      <c r="AD15" s="1"/>
      <c r="AE15" s="1"/>
      <c r="AF15" s="33"/>
    </row>
    <row r="16" spans="2:32" ht="15.95" customHeight="1" thickBot="1" x14ac:dyDescent="0.3">
      <c r="B16" s="44"/>
      <c r="C16" s="1" t="s">
        <v>22</v>
      </c>
      <c r="D16" s="6">
        <v>0</v>
      </c>
      <c r="E16" s="6"/>
      <c r="F16" s="6"/>
      <c r="G16" s="6"/>
      <c r="H16" s="6"/>
      <c r="I16" s="6"/>
      <c r="J16" s="6">
        <v>4</v>
      </c>
      <c r="K16" s="6"/>
      <c r="L16" s="6"/>
      <c r="M16" s="6"/>
      <c r="N16" s="6"/>
      <c r="O16" s="6"/>
      <c r="P16" s="6"/>
      <c r="Q16" s="6"/>
      <c r="R16" s="6"/>
      <c r="S16" s="1"/>
      <c r="T16" s="1"/>
      <c r="U16" s="1"/>
      <c r="V16" s="1"/>
      <c r="W16" s="1"/>
      <c r="X16" s="1"/>
      <c r="Y16" s="1"/>
      <c r="Z16" s="1"/>
      <c r="AA16" s="1"/>
      <c r="AB16" s="1">
        <f>SUM(F16:T16)</f>
        <v>4</v>
      </c>
      <c r="AC16" s="1"/>
      <c r="AD16" s="1"/>
      <c r="AE16" s="1"/>
      <c r="AF16" s="33"/>
    </row>
    <row r="17" spans="2:32" ht="15.95" customHeight="1" thickBot="1" x14ac:dyDescent="0.3">
      <c r="B17" s="44"/>
      <c r="C17" s="1" t="s">
        <v>23</v>
      </c>
      <c r="D17" s="6">
        <v>1</v>
      </c>
      <c r="E17" s="6"/>
      <c r="F17" s="6"/>
      <c r="G17" s="6"/>
      <c r="H17" s="6"/>
      <c r="I17" s="6"/>
      <c r="J17" s="6">
        <v>4</v>
      </c>
      <c r="K17" s="6"/>
      <c r="L17" s="6"/>
      <c r="M17" s="6"/>
      <c r="N17" s="6"/>
      <c r="O17" s="6"/>
      <c r="P17" s="6"/>
      <c r="Q17" s="6"/>
      <c r="R17" s="6"/>
      <c r="S17" s="1"/>
      <c r="T17" s="1"/>
      <c r="U17" s="1"/>
      <c r="V17" s="1"/>
      <c r="W17" s="1"/>
      <c r="X17" s="1"/>
      <c r="Y17" s="1"/>
      <c r="Z17" s="1"/>
      <c r="AA17" s="1"/>
      <c r="AB17" s="1"/>
      <c r="AC17" s="1">
        <f>SUM(F17:T17)</f>
        <v>4</v>
      </c>
      <c r="AD17" s="1"/>
      <c r="AE17" s="1"/>
      <c r="AF17" s="33"/>
    </row>
    <row r="18" spans="2:32" ht="15.95" customHeight="1" thickBot="1" x14ac:dyDescent="0.3">
      <c r="B18" s="44"/>
      <c r="C18" s="1" t="s">
        <v>47</v>
      </c>
      <c r="D18" s="6">
        <v>8</v>
      </c>
      <c r="E18" s="6"/>
      <c r="F18" s="6"/>
      <c r="G18" s="6"/>
      <c r="H18" s="6"/>
      <c r="I18" s="6"/>
      <c r="J18" s="6">
        <v>20</v>
      </c>
      <c r="K18" s="6"/>
      <c r="L18" s="6"/>
      <c r="M18" s="6"/>
      <c r="N18" s="6"/>
      <c r="O18" s="6"/>
      <c r="P18" s="6"/>
      <c r="Q18" s="6"/>
      <c r="R18" s="6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>
        <f>SUM(D18:R18)</f>
        <v>28</v>
      </c>
      <c r="AE18" s="1"/>
      <c r="AF18" s="33"/>
    </row>
    <row r="19" spans="2:32" ht="15.95" customHeight="1" thickBot="1" x14ac:dyDescent="0.3">
      <c r="B19" s="44"/>
      <c r="C19" s="1" t="s">
        <v>35</v>
      </c>
      <c r="D19" s="6">
        <v>15</v>
      </c>
      <c r="E19" s="6"/>
      <c r="F19" s="6"/>
      <c r="G19" s="6"/>
      <c r="H19" s="6"/>
      <c r="I19" s="6"/>
      <c r="J19" s="6">
        <v>20</v>
      </c>
      <c r="K19" s="6"/>
      <c r="L19" s="6"/>
      <c r="M19" s="6"/>
      <c r="N19" s="6"/>
      <c r="O19" s="6"/>
      <c r="P19" s="6"/>
      <c r="Q19" s="6"/>
      <c r="R19" s="6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36">
        <f>SUM(D19:R19)</f>
        <v>35</v>
      </c>
      <c r="AF19" s="33"/>
    </row>
    <row r="20" spans="2:32" ht="15.95" customHeight="1" thickBot="1" x14ac:dyDescent="0.3">
      <c r="B20" s="44" t="s">
        <v>51</v>
      </c>
      <c r="C20" s="1" t="s">
        <v>32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>
        <v>0</v>
      </c>
      <c r="R20" s="6"/>
      <c r="S20" s="1">
        <f>SUM(D20:R20)</f>
        <v>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33"/>
    </row>
    <row r="21" spans="2:32" ht="15.95" customHeight="1" thickBot="1" x14ac:dyDescent="0.3">
      <c r="B21" s="44"/>
      <c r="C21" s="1" t="s">
        <v>14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>
        <v>8</v>
      </c>
      <c r="R21" s="6"/>
      <c r="S21" s="1"/>
      <c r="T21" s="1">
        <f>SUM(D21:R21)</f>
        <v>8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33"/>
    </row>
    <row r="22" spans="2:32" ht="15.95" customHeight="1" thickBot="1" x14ac:dyDescent="0.3">
      <c r="B22" s="44"/>
      <c r="C22" s="1" t="s">
        <v>15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>
        <v>9</v>
      </c>
      <c r="R22" s="6"/>
      <c r="S22" s="1"/>
      <c r="T22" s="1"/>
      <c r="U22" s="1">
        <f>SUM(D22:R22)</f>
        <v>9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33"/>
    </row>
    <row r="23" spans="2:32" ht="15.95" customHeight="1" thickBot="1" x14ac:dyDescent="0.3">
      <c r="B23" s="44"/>
      <c r="C23" s="1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>
        <v>5</v>
      </c>
      <c r="R23" s="6"/>
      <c r="S23" s="1"/>
      <c r="T23" s="1"/>
      <c r="U23" s="1"/>
      <c r="V23" s="1">
        <f>SUM(D23:R23)</f>
        <v>5</v>
      </c>
      <c r="W23" s="1"/>
      <c r="X23" s="1"/>
      <c r="Y23" s="1"/>
      <c r="Z23" s="1"/>
      <c r="AA23" s="1"/>
      <c r="AB23" s="1"/>
      <c r="AC23" s="1"/>
      <c r="AD23" s="1"/>
      <c r="AE23" s="1"/>
      <c r="AF23" s="33"/>
    </row>
    <row r="24" spans="2:32" ht="15.95" customHeight="1" thickBot="1" x14ac:dyDescent="0.3">
      <c r="B24" s="44"/>
      <c r="C24" s="1" t="s">
        <v>17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>
        <v>9</v>
      </c>
      <c r="R24" s="6"/>
      <c r="S24" s="1"/>
      <c r="T24" s="1"/>
      <c r="U24" s="1"/>
      <c r="V24" s="1"/>
      <c r="W24" s="1">
        <f>SUM(D24:R24)</f>
        <v>9</v>
      </c>
      <c r="X24" s="1"/>
      <c r="Y24" s="1"/>
      <c r="Z24" s="1"/>
      <c r="AA24" s="1"/>
      <c r="AB24" s="1"/>
      <c r="AC24" s="1"/>
      <c r="AD24" s="1"/>
      <c r="AE24" s="1"/>
      <c r="AF24" s="33" t="s">
        <v>136</v>
      </c>
    </row>
    <row r="25" spans="2:32" ht="15.95" customHeight="1" thickBot="1" x14ac:dyDescent="0.3">
      <c r="B25" s="44"/>
      <c r="C25" s="1" t="s">
        <v>18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>
        <v>6</v>
      </c>
      <c r="R25" s="6"/>
      <c r="S25" s="1"/>
      <c r="T25" s="1"/>
      <c r="U25" s="1"/>
      <c r="V25" s="1"/>
      <c r="W25" s="1"/>
      <c r="X25" s="1">
        <f>SUM(D25:R25)</f>
        <v>6</v>
      </c>
      <c r="Y25" s="1"/>
      <c r="Z25" s="1"/>
      <c r="AA25" s="1"/>
      <c r="AB25" s="1"/>
      <c r="AC25" s="1"/>
      <c r="AD25" s="1"/>
      <c r="AE25" s="1"/>
      <c r="AF25" s="33"/>
    </row>
    <row r="26" spans="2:32" ht="15.95" customHeight="1" thickBot="1" x14ac:dyDescent="0.3">
      <c r="B26" s="44"/>
      <c r="C26" s="1" t="s">
        <v>19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>
        <v>8</v>
      </c>
      <c r="R26" s="6"/>
      <c r="S26" s="1"/>
      <c r="T26" s="1"/>
      <c r="U26" s="1"/>
      <c r="V26" s="1"/>
      <c r="W26" s="1"/>
      <c r="X26" s="1"/>
      <c r="Y26" s="1">
        <f>SUM(D26:R26)</f>
        <v>8</v>
      </c>
      <c r="Z26" s="1"/>
      <c r="AA26" s="1"/>
      <c r="AB26" s="1"/>
      <c r="AC26" s="1"/>
      <c r="AD26" s="1"/>
      <c r="AE26" s="1"/>
      <c r="AF26" s="33"/>
    </row>
    <row r="27" spans="2:32" ht="15.95" customHeight="1" thickBot="1" x14ac:dyDescent="0.3">
      <c r="B27" s="44"/>
      <c r="C27" s="1" t="s">
        <v>20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>
        <v>15</v>
      </c>
      <c r="R27" s="6"/>
      <c r="S27" s="1"/>
      <c r="T27" s="1"/>
      <c r="U27" s="1"/>
      <c r="V27" s="1"/>
      <c r="W27" s="1"/>
      <c r="X27" s="1"/>
      <c r="Y27" s="1"/>
      <c r="Z27" s="1">
        <f>SUM(D27:R27)</f>
        <v>15</v>
      </c>
      <c r="AA27" s="1"/>
      <c r="AB27" s="1"/>
      <c r="AC27" s="1"/>
      <c r="AD27" s="1"/>
      <c r="AE27" s="1"/>
      <c r="AF27" s="33"/>
    </row>
    <row r="28" spans="2:32" ht="15.95" customHeight="1" thickBot="1" x14ac:dyDescent="0.3">
      <c r="B28" s="44"/>
      <c r="C28" s="1" t="s">
        <v>21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7</v>
      </c>
      <c r="R28" s="6"/>
      <c r="S28" s="1"/>
      <c r="T28" s="1"/>
      <c r="U28" s="1"/>
      <c r="V28" s="1"/>
      <c r="W28" s="1"/>
      <c r="X28" s="1"/>
      <c r="Y28" s="1"/>
      <c r="Z28" s="1"/>
      <c r="AA28" s="1">
        <f>SUM(D28:R28)</f>
        <v>7</v>
      </c>
      <c r="AB28" s="1"/>
      <c r="AC28" s="1"/>
      <c r="AD28" s="1"/>
      <c r="AE28" s="1"/>
      <c r="AF28" s="33"/>
    </row>
    <row r="29" spans="2:32" ht="15.95" customHeight="1" thickBot="1" x14ac:dyDescent="0.3">
      <c r="B29" s="44"/>
      <c r="C29" s="1" t="s">
        <v>22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>
        <v>20</v>
      </c>
      <c r="R29" s="6"/>
      <c r="S29" s="1"/>
      <c r="T29" s="1"/>
      <c r="U29" s="1"/>
      <c r="V29" s="1"/>
      <c r="W29" s="1"/>
      <c r="X29" s="1"/>
      <c r="Y29" s="1"/>
      <c r="Z29" s="1"/>
      <c r="AA29" s="1"/>
      <c r="AB29" s="1">
        <f>SUM(D28:R28)</f>
        <v>7</v>
      </c>
      <c r="AC29" s="1"/>
      <c r="AD29" s="1"/>
      <c r="AE29" s="1"/>
      <c r="AF29" s="33"/>
    </row>
    <row r="30" spans="2:32" ht="15.95" customHeight="1" thickBot="1" x14ac:dyDescent="0.3">
      <c r="B30" s="44"/>
      <c r="C30" s="1" t="s">
        <v>23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>
        <v>5</v>
      </c>
      <c r="R30" s="6"/>
      <c r="S30" s="1"/>
      <c r="T30" s="1"/>
      <c r="U30" s="1"/>
      <c r="V30" s="1"/>
      <c r="W30" s="1"/>
      <c r="X30" s="1"/>
      <c r="Y30" s="1"/>
      <c r="Z30" s="1"/>
      <c r="AA30" s="1"/>
      <c r="AB30" s="1"/>
      <c r="AC30" s="1">
        <f>SUM(D30:R30)</f>
        <v>5</v>
      </c>
      <c r="AD30" s="1"/>
      <c r="AE30" s="1"/>
      <c r="AF30" s="33"/>
    </row>
    <row r="31" spans="2:32" ht="15.95" customHeight="1" thickBot="1" x14ac:dyDescent="0.3">
      <c r="B31" s="44"/>
      <c r="C31" s="1" t="s">
        <v>47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>
        <v>54</v>
      </c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>
        <f>SUM(D31:R31)</f>
        <v>54</v>
      </c>
      <c r="AE31" s="1"/>
      <c r="AF31" s="33"/>
    </row>
    <row r="32" spans="2:32" ht="15.95" customHeight="1" thickBot="1" x14ac:dyDescent="0.3">
      <c r="B32" s="44"/>
      <c r="C32" s="1" t="s">
        <v>35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>
        <v>38</v>
      </c>
      <c r="R32" s="6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36">
        <f>SUM(D32:R32)</f>
        <v>38</v>
      </c>
      <c r="AF32" s="33"/>
    </row>
    <row r="33" spans="2:32" ht="15.95" customHeight="1" thickBot="1" x14ac:dyDescent="0.3">
      <c r="B33" s="44" t="s">
        <v>52</v>
      </c>
      <c r="C33" s="1" t="s">
        <v>32</v>
      </c>
      <c r="D33" s="6">
        <v>8</v>
      </c>
      <c r="E33" s="6">
        <v>1</v>
      </c>
      <c r="F33" s="6"/>
      <c r="G33" s="6">
        <v>0</v>
      </c>
      <c r="H33" s="6"/>
      <c r="I33" s="6">
        <v>5</v>
      </c>
      <c r="J33" s="6">
        <v>0</v>
      </c>
      <c r="K33" s="6">
        <v>0</v>
      </c>
      <c r="L33" s="6"/>
      <c r="M33" s="6"/>
      <c r="N33" s="6">
        <v>0</v>
      </c>
      <c r="O33" s="6">
        <v>0</v>
      </c>
      <c r="P33" s="6"/>
      <c r="Q33" s="6"/>
      <c r="R33" s="6"/>
      <c r="S33" s="1">
        <f>SUM(D33:R33)</f>
        <v>14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33"/>
    </row>
    <row r="34" spans="2:32" ht="15.95" customHeight="1" thickBot="1" x14ac:dyDescent="0.3">
      <c r="B34" s="44"/>
      <c r="C34" s="1" t="s">
        <v>14</v>
      </c>
      <c r="D34" s="6">
        <v>10</v>
      </c>
      <c r="E34" s="6">
        <v>3</v>
      </c>
      <c r="F34" s="6"/>
      <c r="G34" s="6">
        <v>0</v>
      </c>
      <c r="H34" s="6"/>
      <c r="I34" s="6">
        <v>8</v>
      </c>
      <c r="J34" s="6">
        <v>8</v>
      </c>
      <c r="K34" s="6">
        <v>0</v>
      </c>
      <c r="L34" s="6"/>
      <c r="M34" s="6"/>
      <c r="N34" s="6">
        <v>9</v>
      </c>
      <c r="O34" s="6">
        <v>6</v>
      </c>
      <c r="P34" s="6"/>
      <c r="Q34" s="6"/>
      <c r="R34" s="6"/>
      <c r="S34" s="1"/>
      <c r="T34" s="1">
        <f>SUM(D34:R34)</f>
        <v>44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33"/>
    </row>
    <row r="35" spans="2:32" ht="15.95" customHeight="1" thickBot="1" x14ac:dyDescent="0.3">
      <c r="B35" s="44"/>
      <c r="C35" s="1" t="s">
        <v>15</v>
      </c>
      <c r="D35" s="6">
        <v>10</v>
      </c>
      <c r="E35" s="6">
        <v>1</v>
      </c>
      <c r="F35" s="6"/>
      <c r="G35" s="6">
        <v>1</v>
      </c>
      <c r="H35" s="6"/>
      <c r="I35" s="6">
        <v>13</v>
      </c>
      <c r="J35" s="6">
        <v>8</v>
      </c>
      <c r="K35" s="6">
        <v>0</v>
      </c>
      <c r="L35" s="6"/>
      <c r="M35" s="6"/>
      <c r="N35" s="6">
        <v>10</v>
      </c>
      <c r="O35" s="27">
        <v>6</v>
      </c>
      <c r="P35" s="6"/>
      <c r="Q35" s="6"/>
      <c r="R35" s="6"/>
      <c r="S35" s="1"/>
      <c r="T35" s="1"/>
      <c r="U35" s="1">
        <f>SUM(D35:R35)</f>
        <v>49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33" t="s">
        <v>123</v>
      </c>
    </row>
    <row r="36" spans="2:32" ht="15.95" customHeight="1" thickBot="1" x14ac:dyDescent="0.3">
      <c r="B36" s="44"/>
      <c r="C36" s="1" t="s">
        <v>16</v>
      </c>
      <c r="D36" s="6">
        <v>5</v>
      </c>
      <c r="E36" s="6">
        <v>4</v>
      </c>
      <c r="F36" s="6"/>
      <c r="G36" s="6">
        <v>2</v>
      </c>
      <c r="H36" s="6"/>
      <c r="I36" s="6">
        <v>5</v>
      </c>
      <c r="J36" s="6">
        <v>8</v>
      </c>
      <c r="K36" s="27" t="s">
        <v>33</v>
      </c>
      <c r="L36" s="6"/>
      <c r="M36" s="6"/>
      <c r="N36" s="6">
        <v>9</v>
      </c>
      <c r="O36" s="6">
        <v>12</v>
      </c>
      <c r="P36" s="6"/>
      <c r="Q36" s="6"/>
      <c r="R36" s="6"/>
      <c r="S36" s="1"/>
      <c r="T36" s="1"/>
      <c r="U36" s="1"/>
      <c r="V36" s="1">
        <f>SUM(D36:R36)</f>
        <v>45</v>
      </c>
      <c r="W36" s="1"/>
      <c r="X36" s="1"/>
      <c r="Y36" s="1"/>
      <c r="Z36" s="1"/>
      <c r="AA36" s="1"/>
      <c r="AB36" s="1"/>
      <c r="AC36" s="1"/>
      <c r="AD36" s="1"/>
      <c r="AE36" s="1"/>
      <c r="AF36" s="33"/>
    </row>
    <row r="37" spans="2:32" ht="15.95" customHeight="1" thickBot="1" x14ac:dyDescent="0.3">
      <c r="B37" s="44"/>
      <c r="C37" s="1" t="s">
        <v>17</v>
      </c>
      <c r="D37" s="6">
        <v>5</v>
      </c>
      <c r="E37" s="6">
        <v>3</v>
      </c>
      <c r="F37" s="6"/>
      <c r="G37" s="6">
        <v>11</v>
      </c>
      <c r="H37" s="6"/>
      <c r="I37" s="6">
        <v>12</v>
      </c>
      <c r="J37" s="6">
        <v>9</v>
      </c>
      <c r="K37" s="27" t="s">
        <v>33</v>
      </c>
      <c r="L37" s="6"/>
      <c r="M37" s="6"/>
      <c r="N37" s="6">
        <v>14</v>
      </c>
      <c r="O37" s="6">
        <v>7</v>
      </c>
      <c r="P37" s="6"/>
      <c r="Q37" s="6"/>
      <c r="R37" s="6"/>
      <c r="S37" s="1"/>
      <c r="T37" s="1"/>
      <c r="U37" s="1"/>
      <c r="V37" s="1"/>
      <c r="W37" s="1">
        <f>SUM(D37:R37)</f>
        <v>61</v>
      </c>
      <c r="X37" s="1"/>
      <c r="Y37" s="1"/>
      <c r="Z37" s="1"/>
      <c r="AA37" s="1"/>
      <c r="AB37" s="1"/>
      <c r="AC37" s="1"/>
      <c r="AD37" s="1"/>
      <c r="AE37" s="1"/>
      <c r="AF37" s="33" t="s">
        <v>124</v>
      </c>
    </row>
    <row r="38" spans="2:32" ht="15.95" customHeight="1" thickBot="1" x14ac:dyDescent="0.3">
      <c r="B38" s="44"/>
      <c r="C38" s="1" t="s">
        <v>18</v>
      </c>
      <c r="D38" s="6">
        <v>7</v>
      </c>
      <c r="E38" s="6">
        <v>1</v>
      </c>
      <c r="F38" s="6"/>
      <c r="G38" s="6">
        <v>1</v>
      </c>
      <c r="H38" s="6"/>
      <c r="I38" s="6">
        <v>5</v>
      </c>
      <c r="J38" s="6">
        <v>3</v>
      </c>
      <c r="K38" s="27" t="s">
        <v>53</v>
      </c>
      <c r="L38" s="6"/>
      <c r="M38" s="6"/>
      <c r="N38" s="6">
        <v>9</v>
      </c>
      <c r="O38" s="6">
        <v>8</v>
      </c>
      <c r="P38" s="6"/>
      <c r="Q38" s="6"/>
      <c r="R38" s="6"/>
      <c r="S38" s="1"/>
      <c r="T38" s="1"/>
      <c r="U38" s="1"/>
      <c r="V38" s="1"/>
      <c r="W38" s="1"/>
      <c r="X38" s="1">
        <f>SUM(D38:R38)</f>
        <v>34</v>
      </c>
      <c r="Y38" s="1"/>
      <c r="Z38" s="1"/>
      <c r="AA38" s="1"/>
      <c r="AB38" s="1"/>
      <c r="AC38" s="1"/>
      <c r="AD38" s="1"/>
      <c r="AE38" s="1"/>
      <c r="AF38" s="33"/>
    </row>
    <row r="39" spans="2:32" ht="15.95" customHeight="1" thickBot="1" x14ac:dyDescent="0.3">
      <c r="B39" s="44"/>
      <c r="C39" s="1" t="s">
        <v>19</v>
      </c>
      <c r="D39" s="6">
        <v>8</v>
      </c>
      <c r="E39" s="6">
        <v>1</v>
      </c>
      <c r="F39" s="6"/>
      <c r="G39" s="6">
        <v>1</v>
      </c>
      <c r="H39" s="6"/>
      <c r="I39" s="6">
        <v>17</v>
      </c>
      <c r="J39" s="6">
        <v>3</v>
      </c>
      <c r="K39" s="27" t="s">
        <v>53</v>
      </c>
      <c r="L39" s="6"/>
      <c r="M39" s="6"/>
      <c r="N39" s="6">
        <v>16</v>
      </c>
      <c r="O39" s="6">
        <v>11</v>
      </c>
      <c r="P39" s="6"/>
      <c r="Q39" s="6"/>
      <c r="R39" s="6"/>
      <c r="S39" s="1"/>
      <c r="T39" s="1"/>
      <c r="U39" s="1"/>
      <c r="V39" s="1"/>
      <c r="W39" s="1"/>
      <c r="X39" s="1"/>
      <c r="Y39" s="1">
        <f>SUM(D39:R39)</f>
        <v>57</v>
      </c>
      <c r="Z39" s="1"/>
      <c r="AA39" s="1"/>
      <c r="AB39" s="1"/>
      <c r="AC39" s="1"/>
      <c r="AD39" s="1"/>
      <c r="AE39" s="1"/>
      <c r="AF39" s="33" t="s">
        <v>54</v>
      </c>
    </row>
    <row r="40" spans="2:32" ht="15.95" customHeight="1" thickBot="1" x14ac:dyDescent="0.3">
      <c r="B40" s="44"/>
      <c r="C40" s="1" t="s">
        <v>20</v>
      </c>
      <c r="D40" s="6">
        <v>11</v>
      </c>
      <c r="E40" s="6">
        <v>2</v>
      </c>
      <c r="F40" s="6"/>
      <c r="G40" s="6">
        <v>7</v>
      </c>
      <c r="H40" s="6"/>
      <c r="I40" s="6">
        <v>5</v>
      </c>
      <c r="J40" s="6">
        <v>8</v>
      </c>
      <c r="K40" s="27" t="s">
        <v>53</v>
      </c>
      <c r="L40" s="6"/>
      <c r="M40" s="6"/>
      <c r="N40" s="6">
        <v>4</v>
      </c>
      <c r="O40" s="6">
        <v>8</v>
      </c>
      <c r="P40" s="6"/>
      <c r="Q40" s="6"/>
      <c r="R40" s="6"/>
      <c r="S40" s="1"/>
      <c r="T40" s="1"/>
      <c r="U40" s="1"/>
      <c r="V40" s="1"/>
      <c r="W40" s="1"/>
      <c r="X40" s="1"/>
      <c r="Y40" s="1"/>
      <c r="Z40" s="1">
        <f>SUM(D40:R40)</f>
        <v>45</v>
      </c>
      <c r="AA40" s="1"/>
      <c r="AB40" s="1"/>
      <c r="AC40" s="1"/>
      <c r="AD40" s="1"/>
      <c r="AE40" s="1"/>
      <c r="AF40" s="33"/>
    </row>
    <row r="41" spans="2:32" ht="15.95" customHeight="1" thickBot="1" x14ac:dyDescent="0.3">
      <c r="B41" s="44"/>
      <c r="C41" s="1" t="s">
        <v>21</v>
      </c>
      <c r="D41" s="6">
        <v>7</v>
      </c>
      <c r="E41" s="6">
        <v>2</v>
      </c>
      <c r="F41" s="6"/>
      <c r="G41" s="6">
        <v>6</v>
      </c>
      <c r="H41" s="6"/>
      <c r="I41" s="6">
        <v>6</v>
      </c>
      <c r="J41" s="6">
        <v>16</v>
      </c>
      <c r="K41" s="27" t="s">
        <v>53</v>
      </c>
      <c r="L41" s="6"/>
      <c r="M41" s="6"/>
      <c r="N41" s="6">
        <v>6</v>
      </c>
      <c r="O41" s="6">
        <v>9</v>
      </c>
      <c r="P41" s="6"/>
      <c r="Q41" s="6"/>
      <c r="R41" s="6"/>
      <c r="S41" s="1"/>
      <c r="T41" s="1"/>
      <c r="U41" s="1"/>
      <c r="V41" s="1"/>
      <c r="W41" s="1"/>
      <c r="X41" s="1"/>
      <c r="Y41" s="1"/>
      <c r="Z41" s="1"/>
      <c r="AA41" s="1">
        <f>SUM(D41:R41)</f>
        <v>52</v>
      </c>
      <c r="AB41" s="1"/>
      <c r="AC41" s="1"/>
      <c r="AD41" s="1"/>
      <c r="AE41" s="1"/>
      <c r="AF41" s="33"/>
    </row>
    <row r="42" spans="2:32" ht="15.95" customHeight="1" thickBot="1" x14ac:dyDescent="0.3">
      <c r="B42" s="44"/>
      <c r="C42" s="1" t="s">
        <v>22</v>
      </c>
      <c r="D42" s="6">
        <v>7</v>
      </c>
      <c r="E42" s="6">
        <v>2</v>
      </c>
      <c r="F42" s="6"/>
      <c r="G42" s="6">
        <v>4</v>
      </c>
      <c r="H42" s="6"/>
      <c r="I42" s="6">
        <v>5</v>
      </c>
      <c r="J42" s="6">
        <v>6</v>
      </c>
      <c r="K42" s="27" t="s">
        <v>53</v>
      </c>
      <c r="L42" s="6"/>
      <c r="M42" s="6"/>
      <c r="N42" s="6">
        <v>9</v>
      </c>
      <c r="O42" s="6">
        <v>6</v>
      </c>
      <c r="P42" s="6"/>
      <c r="Q42" s="6"/>
      <c r="R42" s="6"/>
      <c r="S42" s="1"/>
      <c r="T42" s="1"/>
      <c r="U42" s="1"/>
      <c r="V42" s="1"/>
      <c r="W42" s="1"/>
      <c r="X42" s="1"/>
      <c r="Y42" s="1"/>
      <c r="Z42" s="1"/>
      <c r="AA42" s="1"/>
      <c r="AB42" s="1">
        <f>SUM(D41:R41)</f>
        <v>52</v>
      </c>
      <c r="AC42" s="1"/>
      <c r="AD42" s="1"/>
      <c r="AE42" s="1"/>
      <c r="AF42" s="33"/>
    </row>
    <row r="43" spans="2:32" ht="15.95" customHeight="1" thickBot="1" x14ac:dyDescent="0.3">
      <c r="B43" s="44"/>
      <c r="C43" s="1" t="s">
        <v>23</v>
      </c>
      <c r="D43" s="6">
        <v>8</v>
      </c>
      <c r="E43" s="6">
        <v>1</v>
      </c>
      <c r="F43" s="6"/>
      <c r="G43" s="6">
        <v>1</v>
      </c>
      <c r="H43" s="6"/>
      <c r="I43" s="6">
        <v>6</v>
      </c>
      <c r="J43" s="6">
        <v>9</v>
      </c>
      <c r="K43" s="27" t="s">
        <v>53</v>
      </c>
      <c r="L43" s="6"/>
      <c r="M43" s="6"/>
      <c r="N43" s="6">
        <v>5</v>
      </c>
      <c r="O43" s="6">
        <v>6</v>
      </c>
      <c r="P43" s="6"/>
      <c r="Q43" s="6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>
        <f>SUM(D43:R43)</f>
        <v>36</v>
      </c>
      <c r="AD43" s="1"/>
      <c r="AE43" s="1"/>
      <c r="AF43" s="33"/>
    </row>
    <row r="44" spans="2:32" ht="15.95" customHeight="1" thickBot="1" x14ac:dyDescent="0.3">
      <c r="B44" s="44"/>
      <c r="C44" s="1" t="s">
        <v>47</v>
      </c>
      <c r="D44" s="6">
        <v>40</v>
      </c>
      <c r="E44" s="6">
        <v>12</v>
      </c>
      <c r="F44" s="6"/>
      <c r="G44" s="6">
        <v>14</v>
      </c>
      <c r="H44" s="6"/>
      <c r="I44" s="6">
        <v>28</v>
      </c>
      <c r="J44" s="6">
        <v>33</v>
      </c>
      <c r="K44" s="6">
        <v>0</v>
      </c>
      <c r="L44" s="6"/>
      <c r="M44" s="6"/>
      <c r="N44" s="6">
        <v>40</v>
      </c>
      <c r="O44" s="6">
        <v>40</v>
      </c>
      <c r="P44" s="6"/>
      <c r="Q44" s="6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>
        <f>SUM(D44:R44)</f>
        <v>207</v>
      </c>
      <c r="AE44" s="1"/>
      <c r="AF44" s="33"/>
    </row>
    <row r="45" spans="2:32" ht="15.95" customHeight="1" thickBot="1" x14ac:dyDescent="0.3">
      <c r="B45" s="44"/>
      <c r="C45" s="1" t="s">
        <v>35</v>
      </c>
      <c r="D45" s="6">
        <v>38</v>
      </c>
      <c r="E45" s="6">
        <v>8</v>
      </c>
      <c r="F45" s="6"/>
      <c r="G45" s="6">
        <v>20</v>
      </c>
      <c r="H45" s="6"/>
      <c r="I45" s="6">
        <v>54</v>
      </c>
      <c r="J45" s="6">
        <v>45</v>
      </c>
      <c r="K45" s="6">
        <v>0</v>
      </c>
      <c r="L45" s="6"/>
      <c r="M45" s="6"/>
      <c r="N45" s="6">
        <v>51</v>
      </c>
      <c r="O45" s="6">
        <v>39</v>
      </c>
      <c r="P45" s="6"/>
      <c r="Q45" s="6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36">
        <f>SUM(D45:R45)</f>
        <v>255</v>
      </c>
      <c r="AF45" s="33"/>
    </row>
    <row r="46" spans="2:32" ht="15.95" customHeight="1" thickBot="1" x14ac:dyDescent="0.3">
      <c r="B46" s="44" t="s">
        <v>55</v>
      </c>
      <c r="C46" s="1" t="s">
        <v>32</v>
      </c>
      <c r="D46" s="6">
        <v>2</v>
      </c>
      <c r="E46" s="6">
        <v>1</v>
      </c>
      <c r="F46" s="6">
        <v>6</v>
      </c>
      <c r="G46" s="6"/>
      <c r="H46" s="6"/>
      <c r="I46" s="6">
        <v>7</v>
      </c>
      <c r="J46" s="6"/>
      <c r="K46" s="6"/>
      <c r="L46" s="6">
        <v>2</v>
      </c>
      <c r="M46" s="6"/>
      <c r="N46" s="6"/>
      <c r="O46" s="6"/>
      <c r="P46" s="6"/>
      <c r="Q46" s="6"/>
      <c r="R46" s="6"/>
      <c r="S46" s="1">
        <f>SUM(D46:R46)</f>
        <v>18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33"/>
    </row>
    <row r="47" spans="2:32" ht="15.95" customHeight="1" thickBot="1" x14ac:dyDescent="0.3">
      <c r="B47" s="44"/>
      <c r="C47" s="1" t="s">
        <v>14</v>
      </c>
      <c r="D47" s="6">
        <v>3</v>
      </c>
      <c r="E47" s="6">
        <v>3</v>
      </c>
      <c r="F47" s="6">
        <v>6</v>
      </c>
      <c r="G47" s="6"/>
      <c r="H47" s="6"/>
      <c r="I47" s="6">
        <v>10</v>
      </c>
      <c r="J47" s="6"/>
      <c r="K47" s="6"/>
      <c r="L47" s="6">
        <v>20</v>
      </c>
      <c r="M47" s="6"/>
      <c r="N47" s="6"/>
      <c r="O47" s="6"/>
      <c r="P47" s="6"/>
      <c r="Q47" s="6"/>
      <c r="R47" s="6"/>
      <c r="S47" s="1"/>
      <c r="T47" s="1">
        <f>SUM(D47:R47)</f>
        <v>42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33"/>
    </row>
    <row r="48" spans="2:32" ht="15.95" customHeight="1" thickBot="1" x14ac:dyDescent="0.3">
      <c r="B48" s="44"/>
      <c r="C48" s="1" t="s">
        <v>15</v>
      </c>
      <c r="D48" s="6">
        <v>3</v>
      </c>
      <c r="E48" s="6">
        <v>1</v>
      </c>
      <c r="F48" s="6">
        <v>8</v>
      </c>
      <c r="G48" s="6"/>
      <c r="H48" s="6"/>
      <c r="I48" s="6">
        <v>16</v>
      </c>
      <c r="J48" s="6"/>
      <c r="K48" s="6"/>
      <c r="L48" s="6">
        <v>22</v>
      </c>
      <c r="M48" s="6"/>
      <c r="N48" s="6"/>
      <c r="O48" s="6"/>
      <c r="P48" s="6"/>
      <c r="Q48" s="6"/>
      <c r="R48" s="6"/>
      <c r="S48" s="1"/>
      <c r="T48" s="1"/>
      <c r="U48" s="1">
        <f>SUM(D48:R48)</f>
        <v>50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33"/>
    </row>
    <row r="49" spans="2:32" ht="15.95" customHeight="1" thickBot="1" x14ac:dyDescent="0.3">
      <c r="B49" s="44"/>
      <c r="C49" s="1" t="s">
        <v>16</v>
      </c>
      <c r="D49" s="6">
        <v>3</v>
      </c>
      <c r="E49" s="6">
        <v>3</v>
      </c>
      <c r="F49" s="6">
        <v>13</v>
      </c>
      <c r="G49" s="6"/>
      <c r="H49" s="6"/>
      <c r="I49" s="6">
        <v>5</v>
      </c>
      <c r="J49" s="6"/>
      <c r="K49" s="6"/>
      <c r="L49" s="6">
        <v>14</v>
      </c>
      <c r="M49" s="6"/>
      <c r="N49" s="6"/>
      <c r="O49" s="6"/>
      <c r="P49" s="6"/>
      <c r="Q49" s="6"/>
      <c r="R49" s="6"/>
      <c r="S49" s="1"/>
      <c r="T49" s="1"/>
      <c r="U49" s="1"/>
      <c r="V49" s="1">
        <f>SUM(D49:R49)</f>
        <v>38</v>
      </c>
      <c r="W49" s="1"/>
      <c r="X49" s="1"/>
      <c r="Y49" s="1"/>
      <c r="Z49" s="1"/>
      <c r="AA49" s="1"/>
      <c r="AB49" s="1"/>
      <c r="AC49" s="1"/>
      <c r="AD49" s="1"/>
      <c r="AE49" s="1"/>
      <c r="AF49" s="33"/>
    </row>
    <row r="50" spans="2:32" ht="15.95" customHeight="1" thickBot="1" x14ac:dyDescent="0.3">
      <c r="B50" s="44"/>
      <c r="C50" s="1" t="s">
        <v>17</v>
      </c>
      <c r="D50" s="6">
        <v>3</v>
      </c>
      <c r="E50" s="6">
        <v>1</v>
      </c>
      <c r="F50" s="6">
        <v>5</v>
      </c>
      <c r="G50" s="6"/>
      <c r="H50" s="6"/>
      <c r="I50" s="6">
        <v>8</v>
      </c>
      <c r="J50" s="6"/>
      <c r="K50" s="6"/>
      <c r="L50" s="6">
        <v>18</v>
      </c>
      <c r="M50" s="6"/>
      <c r="N50" s="6"/>
      <c r="O50" s="6"/>
      <c r="P50" s="6"/>
      <c r="Q50" s="6"/>
      <c r="R50" s="6"/>
      <c r="S50" s="1"/>
      <c r="T50" s="1"/>
      <c r="U50" s="1"/>
      <c r="V50" s="1"/>
      <c r="W50" s="1">
        <f>SUM(D50:R50)</f>
        <v>35</v>
      </c>
      <c r="X50" s="1"/>
      <c r="Y50" s="1"/>
      <c r="Z50" s="1"/>
      <c r="AA50" s="1"/>
      <c r="AB50" s="1"/>
      <c r="AC50" s="1"/>
      <c r="AD50" s="1"/>
      <c r="AE50" s="1"/>
      <c r="AF50" s="33"/>
    </row>
    <row r="51" spans="2:32" ht="15.95" customHeight="1" thickBot="1" x14ac:dyDescent="0.3">
      <c r="B51" s="44"/>
      <c r="C51" s="1" t="s">
        <v>18</v>
      </c>
      <c r="D51" s="6">
        <v>2</v>
      </c>
      <c r="E51" s="6">
        <v>3</v>
      </c>
      <c r="F51" s="6">
        <v>3</v>
      </c>
      <c r="G51" s="6"/>
      <c r="H51" s="6"/>
      <c r="I51" s="6">
        <v>5</v>
      </c>
      <c r="J51" s="6"/>
      <c r="K51" s="6"/>
      <c r="L51" s="6">
        <v>14</v>
      </c>
      <c r="M51" s="6"/>
      <c r="N51" s="6"/>
      <c r="O51" s="6"/>
      <c r="P51" s="6"/>
      <c r="Q51" s="6"/>
      <c r="R51" s="6"/>
      <c r="S51" s="1"/>
      <c r="T51" s="1"/>
      <c r="U51" s="1"/>
      <c r="V51" s="1"/>
      <c r="W51" s="1"/>
      <c r="X51" s="1">
        <f>SUM(D51:R51)</f>
        <v>27</v>
      </c>
      <c r="Y51" s="1"/>
      <c r="Z51" s="1"/>
      <c r="AA51" s="1"/>
      <c r="AB51" s="1"/>
      <c r="AC51" s="1"/>
      <c r="AD51" s="1"/>
      <c r="AE51" s="1"/>
      <c r="AF51" s="33"/>
    </row>
    <row r="52" spans="2:32" ht="15.95" customHeight="1" thickBot="1" x14ac:dyDescent="0.3">
      <c r="B52" s="44"/>
      <c r="C52" s="1" t="s">
        <v>19</v>
      </c>
      <c r="D52" s="6">
        <v>1</v>
      </c>
      <c r="E52" s="6">
        <v>3</v>
      </c>
      <c r="F52" s="6">
        <v>9</v>
      </c>
      <c r="G52" s="6"/>
      <c r="H52" s="6"/>
      <c r="I52" s="6">
        <v>1</v>
      </c>
      <c r="J52" s="6"/>
      <c r="K52" s="6"/>
      <c r="L52" s="6">
        <v>7</v>
      </c>
      <c r="M52" s="6"/>
      <c r="N52" s="6"/>
      <c r="O52" s="6"/>
      <c r="P52" s="6"/>
      <c r="Q52" s="6"/>
      <c r="R52" s="6"/>
      <c r="S52" s="1"/>
      <c r="T52" s="1"/>
      <c r="U52" s="1"/>
      <c r="V52" s="1"/>
      <c r="W52" s="1"/>
      <c r="X52" s="1"/>
      <c r="Y52" s="1">
        <f>SUM(D52:R52)</f>
        <v>21</v>
      </c>
      <c r="Z52" s="1"/>
      <c r="AA52" s="1"/>
      <c r="AB52" s="1"/>
      <c r="AC52" s="1"/>
      <c r="AD52" s="1"/>
      <c r="AE52" s="1"/>
      <c r="AF52" s="33"/>
    </row>
    <row r="53" spans="2:32" ht="15.95" customHeight="1" thickBot="1" x14ac:dyDescent="0.3">
      <c r="B53" s="44"/>
      <c r="C53" s="1" t="s">
        <v>20</v>
      </c>
      <c r="D53" s="6">
        <v>5</v>
      </c>
      <c r="E53" s="6">
        <v>6</v>
      </c>
      <c r="F53" s="6">
        <v>3</v>
      </c>
      <c r="G53" s="6"/>
      <c r="H53" s="6"/>
      <c r="I53" s="6">
        <v>5</v>
      </c>
      <c r="J53" s="6"/>
      <c r="K53" s="6"/>
      <c r="L53" s="6">
        <v>24</v>
      </c>
      <c r="M53" s="6"/>
      <c r="N53" s="6"/>
      <c r="O53" s="6"/>
      <c r="P53" s="6"/>
      <c r="Q53" s="6"/>
      <c r="R53" s="6"/>
      <c r="S53" s="1"/>
      <c r="T53" s="1"/>
      <c r="U53" s="1"/>
      <c r="V53" s="1"/>
      <c r="W53" s="1"/>
      <c r="X53" s="1"/>
      <c r="Y53" s="1"/>
      <c r="Z53" s="1">
        <f>SUM(D53:R53)</f>
        <v>43</v>
      </c>
      <c r="AA53" s="1"/>
      <c r="AB53" s="1"/>
      <c r="AC53" s="1"/>
      <c r="AD53" s="1"/>
      <c r="AE53" s="1"/>
      <c r="AF53" s="33"/>
    </row>
    <row r="54" spans="2:32" ht="15.95" customHeight="1" thickBot="1" x14ac:dyDescent="0.3">
      <c r="B54" s="44"/>
      <c r="C54" s="1" t="s">
        <v>21</v>
      </c>
      <c r="D54" s="6">
        <v>3</v>
      </c>
      <c r="E54" s="6">
        <v>6</v>
      </c>
      <c r="F54" s="6">
        <v>3</v>
      </c>
      <c r="G54" s="6"/>
      <c r="H54" s="6"/>
      <c r="I54" s="6">
        <v>8</v>
      </c>
      <c r="J54" s="6"/>
      <c r="K54" s="6"/>
      <c r="L54" s="6">
        <v>8</v>
      </c>
      <c r="M54" s="6"/>
      <c r="N54" s="6"/>
      <c r="O54" s="6"/>
      <c r="P54" s="6"/>
      <c r="Q54" s="6"/>
      <c r="R54" s="6"/>
      <c r="S54" s="1"/>
      <c r="T54" s="1"/>
      <c r="U54" s="1"/>
      <c r="V54" s="1"/>
      <c r="W54" s="1"/>
      <c r="X54" s="1"/>
      <c r="Y54" s="1"/>
      <c r="Z54" s="1"/>
      <c r="AA54" s="1">
        <f>SUM(D54:R54)</f>
        <v>28</v>
      </c>
      <c r="AB54" s="1"/>
      <c r="AC54" s="1"/>
      <c r="AD54" s="1"/>
      <c r="AE54" s="1"/>
      <c r="AF54" s="33"/>
    </row>
    <row r="55" spans="2:32" ht="15.95" customHeight="1" thickBot="1" x14ac:dyDescent="0.3">
      <c r="B55" s="44"/>
      <c r="C55" s="1" t="s">
        <v>22</v>
      </c>
      <c r="D55" s="6">
        <v>5</v>
      </c>
      <c r="E55" s="6">
        <v>4</v>
      </c>
      <c r="F55" s="6">
        <v>1</v>
      </c>
      <c r="G55" s="6"/>
      <c r="H55" s="6"/>
      <c r="I55" s="6">
        <v>5</v>
      </c>
      <c r="J55" s="6"/>
      <c r="K55" s="6"/>
      <c r="L55" s="6">
        <v>14</v>
      </c>
      <c r="M55" s="6"/>
      <c r="N55" s="6"/>
      <c r="O55" s="6"/>
      <c r="P55" s="6"/>
      <c r="Q55" s="6"/>
      <c r="R55" s="6"/>
      <c r="S55" s="1"/>
      <c r="T55" s="1"/>
      <c r="U55" s="1"/>
      <c r="V55" s="1"/>
      <c r="W55" s="1"/>
      <c r="X55" s="1"/>
      <c r="Y55" s="1"/>
      <c r="Z55" s="1"/>
      <c r="AA55" s="1"/>
      <c r="AB55" s="1">
        <f>SUM(D54:R54)</f>
        <v>28</v>
      </c>
      <c r="AC55" s="1"/>
      <c r="AD55" s="1"/>
      <c r="AE55" s="1"/>
      <c r="AF55" s="33"/>
    </row>
    <row r="56" spans="2:32" ht="15.95" customHeight="1" thickBot="1" x14ac:dyDescent="0.3">
      <c r="B56" s="44"/>
      <c r="C56" s="1" t="s">
        <v>23</v>
      </c>
      <c r="D56" s="6">
        <v>0</v>
      </c>
      <c r="E56" s="6">
        <v>2</v>
      </c>
      <c r="F56" s="6">
        <v>1</v>
      </c>
      <c r="G56" s="6"/>
      <c r="H56" s="6"/>
      <c r="I56" s="6">
        <v>2</v>
      </c>
      <c r="J56" s="6"/>
      <c r="K56" s="6"/>
      <c r="L56" s="6">
        <v>11</v>
      </c>
      <c r="M56" s="6"/>
      <c r="N56" s="6"/>
      <c r="O56" s="6"/>
      <c r="P56" s="6"/>
      <c r="Q56" s="6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>
        <f>SUM(D56:R56)</f>
        <v>16</v>
      </c>
      <c r="AD56" s="1"/>
      <c r="AE56" s="1"/>
      <c r="AF56" s="33"/>
    </row>
    <row r="57" spans="2:32" ht="15.95" customHeight="1" thickBot="1" x14ac:dyDescent="0.3">
      <c r="B57" s="44"/>
      <c r="C57" s="1" t="s">
        <v>47</v>
      </c>
      <c r="D57" s="6">
        <v>18</v>
      </c>
      <c r="E57" s="6">
        <v>19</v>
      </c>
      <c r="F57" s="6">
        <v>26</v>
      </c>
      <c r="G57" s="6"/>
      <c r="H57" s="6"/>
      <c r="I57" s="6">
        <v>30</v>
      </c>
      <c r="J57" s="6"/>
      <c r="K57" s="6"/>
      <c r="L57" s="6">
        <v>86</v>
      </c>
      <c r="M57" s="6"/>
      <c r="N57" s="6"/>
      <c r="O57" s="6"/>
      <c r="P57" s="6"/>
      <c r="Q57" s="6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>
        <f>SUM(D57:R57)</f>
        <v>179</v>
      </c>
      <c r="AE57" s="1"/>
      <c r="AF57" s="33"/>
    </row>
    <row r="58" spans="2:32" ht="15.95" customHeight="1" thickBot="1" x14ac:dyDescent="0.3">
      <c r="B58" s="44"/>
      <c r="C58" s="1" t="s">
        <v>35</v>
      </c>
      <c r="D58" s="6">
        <v>10</v>
      </c>
      <c r="E58" s="6">
        <v>13</v>
      </c>
      <c r="F58" s="6">
        <v>26</v>
      </c>
      <c r="G58" s="6"/>
      <c r="H58" s="6"/>
      <c r="I58" s="6">
        <v>35</v>
      </c>
      <c r="J58" s="6"/>
      <c r="K58" s="6"/>
      <c r="L58" s="6">
        <v>66</v>
      </c>
      <c r="M58" s="6"/>
      <c r="N58" s="6"/>
      <c r="O58" s="6"/>
      <c r="P58" s="6"/>
      <c r="Q58" s="6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36">
        <f>SUM(D58:R58)</f>
        <v>150</v>
      </c>
      <c r="AF58" s="33"/>
    </row>
    <row r="59" spans="2:32" ht="15.95" customHeight="1" thickBot="1" x14ac:dyDescent="0.3">
      <c r="B59" s="44" t="s">
        <v>59</v>
      </c>
      <c r="C59" s="1" t="s">
        <v>32</v>
      </c>
      <c r="D59" s="6"/>
      <c r="E59" s="6"/>
      <c r="F59" s="6"/>
      <c r="G59" s="6"/>
      <c r="H59" s="6">
        <v>0</v>
      </c>
      <c r="I59" s="6"/>
      <c r="J59" s="6">
        <v>0</v>
      </c>
      <c r="K59" s="6">
        <v>0</v>
      </c>
      <c r="L59" s="6"/>
      <c r="M59" s="6"/>
      <c r="N59" s="6"/>
      <c r="O59" s="6"/>
      <c r="P59" s="6"/>
      <c r="Q59" s="6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33"/>
    </row>
    <row r="60" spans="2:32" ht="15.95" customHeight="1" thickBot="1" x14ac:dyDescent="0.3">
      <c r="B60" s="44"/>
      <c r="C60" s="1" t="s">
        <v>14</v>
      </c>
      <c r="D60" s="6"/>
      <c r="E60" s="6"/>
      <c r="F60" s="6"/>
      <c r="G60" s="6"/>
      <c r="H60" s="6">
        <v>0</v>
      </c>
      <c r="I60" s="6"/>
      <c r="J60" s="6">
        <v>3</v>
      </c>
      <c r="K60" s="6">
        <v>0</v>
      </c>
      <c r="L60" s="6"/>
      <c r="M60" s="6"/>
      <c r="N60" s="6"/>
      <c r="O60" s="6"/>
      <c r="P60" s="6"/>
      <c r="Q60" s="6"/>
      <c r="R60" s="6"/>
      <c r="S60" s="1"/>
      <c r="T60" s="1">
        <f>SUM(D60:R60)</f>
        <v>3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33"/>
    </row>
    <row r="61" spans="2:32" ht="15.95" customHeight="1" thickBot="1" x14ac:dyDescent="0.3">
      <c r="B61" s="44"/>
      <c r="C61" s="1" t="s">
        <v>15</v>
      </c>
      <c r="D61" s="6"/>
      <c r="E61" s="6"/>
      <c r="F61" s="6"/>
      <c r="G61" s="6"/>
      <c r="H61" s="6">
        <v>43</v>
      </c>
      <c r="I61" s="6"/>
      <c r="J61" s="6">
        <v>3</v>
      </c>
      <c r="K61" s="6">
        <v>0</v>
      </c>
      <c r="L61" s="6"/>
      <c r="M61" s="6"/>
      <c r="N61" s="6"/>
      <c r="O61" s="6"/>
      <c r="P61" s="6"/>
      <c r="Q61" s="6"/>
      <c r="R61" s="6"/>
      <c r="S61" s="1"/>
      <c r="T61" s="1"/>
      <c r="U61" s="1">
        <f>SUM(D61:R61)</f>
        <v>46</v>
      </c>
      <c r="V61" s="1"/>
      <c r="W61" s="1"/>
      <c r="X61" s="1"/>
      <c r="Y61" s="1"/>
      <c r="Z61" s="1"/>
      <c r="AA61" s="1"/>
      <c r="AB61" s="1"/>
      <c r="AC61" s="1"/>
      <c r="AD61" s="1"/>
      <c r="AE61" s="1"/>
      <c r="AF61" s="33"/>
    </row>
    <row r="62" spans="2:32" ht="15.95" customHeight="1" thickBot="1" x14ac:dyDescent="0.3">
      <c r="B62" s="44"/>
      <c r="C62" s="1" t="s">
        <v>16</v>
      </c>
      <c r="D62" s="6"/>
      <c r="E62" s="6"/>
      <c r="F62" s="6"/>
      <c r="G62" s="6"/>
      <c r="H62" s="6">
        <v>15</v>
      </c>
      <c r="I62" s="6"/>
      <c r="J62" s="6">
        <v>8</v>
      </c>
      <c r="K62" s="6">
        <v>0</v>
      </c>
      <c r="L62" s="6"/>
      <c r="M62" s="6"/>
      <c r="N62" s="6"/>
      <c r="O62" s="6"/>
      <c r="P62" s="6"/>
      <c r="Q62" s="6"/>
      <c r="R62" s="6"/>
      <c r="S62" s="1"/>
      <c r="T62" s="1"/>
      <c r="U62" s="1"/>
      <c r="V62" s="1">
        <f>SUM(D62:R62)</f>
        <v>23</v>
      </c>
      <c r="W62" s="1"/>
      <c r="X62" s="1"/>
      <c r="Y62" s="1"/>
      <c r="Z62" s="1"/>
      <c r="AA62" s="1"/>
      <c r="AB62" s="1"/>
      <c r="AC62" s="1"/>
      <c r="AD62" s="1"/>
      <c r="AE62" s="1"/>
      <c r="AF62" s="33"/>
    </row>
    <row r="63" spans="2:32" ht="15.95" customHeight="1" thickBot="1" x14ac:dyDescent="0.3">
      <c r="B63" s="44"/>
      <c r="C63" s="1" t="s">
        <v>17</v>
      </c>
      <c r="D63" s="6"/>
      <c r="E63" s="6"/>
      <c r="F63" s="6"/>
      <c r="G63" s="6"/>
      <c r="H63" s="6">
        <v>35</v>
      </c>
      <c r="I63" s="6"/>
      <c r="J63" s="6">
        <v>5</v>
      </c>
      <c r="K63" s="6">
        <v>1</v>
      </c>
      <c r="L63" s="6"/>
      <c r="M63" s="6"/>
      <c r="N63" s="6"/>
      <c r="O63" s="6"/>
      <c r="P63" s="6"/>
      <c r="Q63" s="6"/>
      <c r="R63" s="6"/>
      <c r="S63" s="1"/>
      <c r="T63" s="1"/>
      <c r="U63" s="1"/>
      <c r="V63" s="1"/>
      <c r="W63" s="1">
        <f>SUM(D63:R63)</f>
        <v>41</v>
      </c>
      <c r="X63" s="1"/>
      <c r="Y63" s="1"/>
      <c r="Z63" s="1"/>
      <c r="AA63" s="1"/>
      <c r="AB63" s="1"/>
      <c r="AC63" s="1"/>
      <c r="AD63" s="1"/>
      <c r="AE63" s="1"/>
      <c r="AF63" s="33"/>
    </row>
    <row r="64" spans="2:32" ht="15.95" customHeight="1" thickBot="1" x14ac:dyDescent="0.3">
      <c r="B64" s="44"/>
      <c r="C64" s="1" t="s">
        <v>18</v>
      </c>
      <c r="D64" s="6"/>
      <c r="E64" s="6"/>
      <c r="F64" s="6"/>
      <c r="G64" s="6"/>
      <c r="H64" s="6">
        <v>24</v>
      </c>
      <c r="I64" s="6"/>
      <c r="J64" s="27" t="s">
        <v>33</v>
      </c>
      <c r="K64" s="6">
        <v>2</v>
      </c>
      <c r="L64" s="6"/>
      <c r="M64" s="6"/>
      <c r="N64" s="6"/>
      <c r="O64" s="6"/>
      <c r="P64" s="6"/>
      <c r="Q64" s="6"/>
      <c r="R64" s="6"/>
      <c r="S64" s="1"/>
      <c r="T64" s="1"/>
      <c r="U64" s="1"/>
      <c r="V64" s="1"/>
      <c r="W64" s="1"/>
      <c r="X64" s="1">
        <f>SUM(D64:R64)</f>
        <v>26</v>
      </c>
      <c r="Y64" s="1"/>
      <c r="Z64" s="1"/>
      <c r="AA64" s="1"/>
      <c r="AB64" s="1"/>
      <c r="AC64" s="1"/>
      <c r="AD64" s="1"/>
      <c r="AE64" s="1"/>
      <c r="AF64" s="33"/>
    </row>
    <row r="65" spans="2:32" ht="15.95" customHeight="1" thickBot="1" x14ac:dyDescent="0.3">
      <c r="B65" s="44"/>
      <c r="C65" s="1" t="s">
        <v>19</v>
      </c>
      <c r="D65" s="6"/>
      <c r="E65" s="6"/>
      <c r="F65" s="6"/>
      <c r="G65" s="6"/>
      <c r="H65" s="6">
        <v>27</v>
      </c>
      <c r="I65" s="6"/>
      <c r="J65" s="27" t="s">
        <v>33</v>
      </c>
      <c r="K65" s="6">
        <v>11</v>
      </c>
      <c r="L65" s="6"/>
      <c r="M65" s="6"/>
      <c r="N65" s="6"/>
      <c r="O65" s="6"/>
      <c r="P65" s="6"/>
      <c r="Q65" s="6"/>
      <c r="R65" s="6"/>
      <c r="S65" s="1"/>
      <c r="T65" s="1"/>
      <c r="U65" s="1"/>
      <c r="V65" s="1"/>
      <c r="W65" s="1"/>
      <c r="X65" s="1"/>
      <c r="Y65" s="1">
        <f>SUM(D65:R65)</f>
        <v>38</v>
      </c>
      <c r="Z65" s="1"/>
      <c r="AA65" s="1"/>
      <c r="AB65" s="1"/>
      <c r="AC65" s="1"/>
      <c r="AD65" s="1"/>
      <c r="AE65" s="1"/>
      <c r="AF65" s="33"/>
    </row>
    <row r="66" spans="2:32" ht="15.95" customHeight="1" thickBot="1" x14ac:dyDescent="0.3">
      <c r="B66" s="44"/>
      <c r="C66" s="1" t="s">
        <v>20</v>
      </c>
      <c r="D66" s="6"/>
      <c r="E66" s="6"/>
      <c r="F66" s="6"/>
      <c r="G66" s="6"/>
      <c r="H66" s="6">
        <v>10</v>
      </c>
      <c r="I66" s="6"/>
      <c r="J66" s="27" t="s">
        <v>33</v>
      </c>
      <c r="K66" s="6">
        <v>14</v>
      </c>
      <c r="L66" s="6"/>
      <c r="M66" s="6"/>
      <c r="N66" s="6"/>
      <c r="O66" s="6"/>
      <c r="P66" s="6"/>
      <c r="Q66" s="6"/>
      <c r="R66" s="6"/>
      <c r="S66" s="1"/>
      <c r="T66" s="1"/>
      <c r="U66" s="1"/>
      <c r="V66" s="1"/>
      <c r="W66" s="1"/>
      <c r="X66" s="1"/>
      <c r="Y66" s="1"/>
      <c r="Z66" s="1">
        <f>SUM(D66:R66)</f>
        <v>24</v>
      </c>
      <c r="AA66" s="1"/>
      <c r="AB66" s="1"/>
      <c r="AC66" s="1"/>
      <c r="AD66" s="1"/>
      <c r="AE66" s="1"/>
      <c r="AF66" s="33"/>
    </row>
    <row r="67" spans="2:32" ht="15.95" customHeight="1" thickBot="1" x14ac:dyDescent="0.3">
      <c r="B67" s="44"/>
      <c r="C67" s="1" t="s">
        <v>21</v>
      </c>
      <c r="D67" s="6"/>
      <c r="E67" s="6"/>
      <c r="F67" s="6"/>
      <c r="G67" s="6"/>
      <c r="H67" s="6">
        <v>21</v>
      </c>
      <c r="I67" s="6"/>
      <c r="J67" s="27" t="s">
        <v>33</v>
      </c>
      <c r="K67" s="6">
        <v>10</v>
      </c>
      <c r="L67" s="6"/>
      <c r="M67" s="6"/>
      <c r="N67" s="6"/>
      <c r="O67" s="6"/>
      <c r="P67" s="6"/>
      <c r="Q67" s="6"/>
      <c r="R67" s="6"/>
      <c r="S67" s="1"/>
      <c r="T67" s="1"/>
      <c r="U67" s="1"/>
      <c r="V67" s="1"/>
      <c r="W67" s="1"/>
      <c r="X67" s="1"/>
      <c r="Y67" s="1"/>
      <c r="Z67" s="1"/>
      <c r="AA67" s="1">
        <f>SUM(D66:R66)</f>
        <v>24</v>
      </c>
      <c r="AB67" s="1"/>
      <c r="AC67" s="1"/>
      <c r="AD67" s="1"/>
      <c r="AE67" s="1"/>
      <c r="AF67" s="33"/>
    </row>
    <row r="68" spans="2:32" ht="15.95" customHeight="1" thickBot="1" x14ac:dyDescent="0.3">
      <c r="B68" s="44"/>
      <c r="C68" s="1" t="s">
        <v>22</v>
      </c>
      <c r="D68" s="6"/>
      <c r="E68" s="6"/>
      <c r="F68" s="6"/>
      <c r="G68" s="6"/>
      <c r="H68" s="6">
        <v>0</v>
      </c>
      <c r="I68" s="6"/>
      <c r="J68" s="27" t="s">
        <v>33</v>
      </c>
      <c r="K68" s="6">
        <v>8</v>
      </c>
      <c r="L68" s="6"/>
      <c r="M68" s="6"/>
      <c r="N68" s="6"/>
      <c r="O68" s="6"/>
      <c r="P68" s="6"/>
      <c r="Q68" s="6"/>
      <c r="R68" s="6"/>
      <c r="S68" s="1"/>
      <c r="T68" s="1"/>
      <c r="U68" s="1"/>
      <c r="V68" s="1"/>
      <c r="W68" s="1"/>
      <c r="X68" s="1"/>
      <c r="Y68" s="1"/>
      <c r="Z68" s="1"/>
      <c r="AA68" s="1"/>
      <c r="AB68" s="1">
        <f>SUM(D67:R67)</f>
        <v>31</v>
      </c>
      <c r="AC68" s="1"/>
      <c r="AD68" s="1"/>
      <c r="AE68" s="1"/>
      <c r="AF68" s="33"/>
    </row>
    <row r="69" spans="2:32" ht="15.95" customHeight="1" thickBot="1" x14ac:dyDescent="0.3">
      <c r="B69" s="44"/>
      <c r="C69" s="1" t="s">
        <v>23</v>
      </c>
      <c r="D69" s="6"/>
      <c r="E69" s="6"/>
      <c r="F69" s="6"/>
      <c r="G69" s="6"/>
      <c r="H69" s="6">
        <v>3</v>
      </c>
      <c r="I69" s="6"/>
      <c r="J69" s="27" t="s">
        <v>33</v>
      </c>
      <c r="K69" s="6">
        <v>9</v>
      </c>
      <c r="L69" s="6"/>
      <c r="M69" s="6"/>
      <c r="N69" s="6"/>
      <c r="O69" s="6"/>
      <c r="P69" s="6"/>
      <c r="Q69" s="6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>
        <f>SUM(D69:R69)</f>
        <v>12</v>
      </c>
      <c r="AD69" s="1"/>
      <c r="AE69" s="1"/>
      <c r="AF69" s="33"/>
    </row>
    <row r="70" spans="2:32" ht="15.95" customHeight="1" thickBot="1" x14ac:dyDescent="0.3">
      <c r="B70" s="44"/>
      <c r="C70" s="1" t="s">
        <v>47</v>
      </c>
      <c r="D70" s="6"/>
      <c r="E70" s="6"/>
      <c r="F70" s="6"/>
      <c r="G70" s="6"/>
      <c r="H70" s="6">
        <v>49</v>
      </c>
      <c r="I70" s="6"/>
      <c r="J70" s="6">
        <v>11</v>
      </c>
      <c r="K70" s="6">
        <v>24</v>
      </c>
      <c r="L70" s="6"/>
      <c r="M70" s="6"/>
      <c r="N70" s="6"/>
      <c r="O70" s="6"/>
      <c r="P70" s="6"/>
      <c r="Q70" s="6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>
        <f>SUM(D70:R70)</f>
        <v>84</v>
      </c>
      <c r="AE70" s="1"/>
      <c r="AF70" s="33"/>
    </row>
    <row r="71" spans="2:32" ht="15.95" customHeight="1" thickBot="1" x14ac:dyDescent="0.3">
      <c r="B71" s="44"/>
      <c r="C71" s="1" t="s">
        <v>35</v>
      </c>
      <c r="D71" s="6"/>
      <c r="E71" s="6"/>
      <c r="F71" s="6"/>
      <c r="G71" s="6"/>
      <c r="H71" s="6">
        <v>129</v>
      </c>
      <c r="I71" s="6"/>
      <c r="J71" s="6">
        <v>8</v>
      </c>
      <c r="K71" s="6">
        <v>31</v>
      </c>
      <c r="L71" s="6"/>
      <c r="M71" s="6"/>
      <c r="N71" s="6"/>
      <c r="O71" s="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36">
        <f>SUM(D71:R71)</f>
        <v>168</v>
      </c>
      <c r="AF71" s="33"/>
    </row>
    <row r="72" spans="2:32" ht="15.95" customHeight="1" thickBot="1" x14ac:dyDescent="0.3">
      <c r="B72" s="44" t="s">
        <v>61</v>
      </c>
      <c r="C72" s="1" t="s">
        <v>32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1">
        <f>SUM(D72:R72)</f>
        <v>0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33"/>
    </row>
    <row r="73" spans="2:32" ht="15.95" customHeight="1" thickBot="1" x14ac:dyDescent="0.3">
      <c r="B73" s="44"/>
      <c r="C73" s="1" t="s">
        <v>14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1"/>
      <c r="T73" s="1">
        <f>SUM(D73:R73)</f>
        <v>0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33"/>
    </row>
    <row r="74" spans="2:32" ht="15.95" customHeight="1" thickBot="1" x14ac:dyDescent="0.3">
      <c r="B74" s="44"/>
      <c r="C74" s="1" t="s">
        <v>15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1"/>
      <c r="T74" s="1"/>
      <c r="U74" s="1">
        <f>SUM(D74:R74)</f>
        <v>0</v>
      </c>
      <c r="V74" s="1"/>
      <c r="W74" s="1"/>
      <c r="X74" s="1"/>
      <c r="Y74" s="1"/>
      <c r="Z74" s="1"/>
      <c r="AA74" s="1"/>
      <c r="AB74" s="1"/>
      <c r="AC74" s="1"/>
      <c r="AD74" s="1"/>
      <c r="AE74" s="1"/>
      <c r="AF74" s="33"/>
    </row>
    <row r="75" spans="2:32" ht="15.95" customHeight="1" thickBot="1" x14ac:dyDescent="0.3">
      <c r="B75" s="44"/>
      <c r="C75" s="1" t="s">
        <v>16</v>
      </c>
      <c r="D75" s="6"/>
      <c r="E75" s="6"/>
      <c r="F75" s="6"/>
      <c r="G75" s="6"/>
      <c r="H75" s="6"/>
      <c r="I75" s="6"/>
      <c r="J75" s="6"/>
      <c r="K75" s="27"/>
      <c r="L75" s="6"/>
      <c r="M75" s="6"/>
      <c r="N75" s="6"/>
      <c r="O75" s="6"/>
      <c r="P75" s="6"/>
      <c r="Q75" s="6"/>
      <c r="R75" s="6"/>
      <c r="S75" s="1"/>
      <c r="T75" s="1"/>
      <c r="U75" s="1"/>
      <c r="V75" s="1">
        <f>SUM(D75:R75)</f>
        <v>0</v>
      </c>
      <c r="W75" s="1"/>
      <c r="X75" s="1"/>
      <c r="Y75" s="1"/>
      <c r="Z75" s="1"/>
      <c r="AA75" s="1"/>
      <c r="AB75" s="1"/>
      <c r="AC75" s="1"/>
      <c r="AD75" s="1"/>
      <c r="AE75" s="1"/>
      <c r="AF75" s="33"/>
    </row>
    <row r="76" spans="2:32" ht="15.95" customHeight="1" thickBot="1" x14ac:dyDescent="0.3">
      <c r="B76" s="44"/>
      <c r="C76" s="1" t="s">
        <v>17</v>
      </c>
      <c r="D76" s="6"/>
      <c r="E76" s="6"/>
      <c r="F76" s="6"/>
      <c r="G76" s="6"/>
      <c r="H76" s="6"/>
      <c r="I76" s="6"/>
      <c r="J76" s="6"/>
      <c r="K76" s="27"/>
      <c r="L76" s="6"/>
      <c r="M76" s="6"/>
      <c r="N76" s="6"/>
      <c r="O76" s="6"/>
      <c r="P76" s="6"/>
      <c r="Q76" s="6"/>
      <c r="R76" s="6"/>
      <c r="S76" s="1"/>
      <c r="T76" s="1"/>
      <c r="U76" s="1"/>
      <c r="V76" s="1"/>
      <c r="W76" s="1">
        <f>SUM(D76:R76)</f>
        <v>0</v>
      </c>
      <c r="X76" s="1"/>
      <c r="Y76" s="1"/>
      <c r="Z76" s="1"/>
      <c r="AA76" s="1"/>
      <c r="AB76" s="1"/>
      <c r="AC76" s="1"/>
      <c r="AD76" s="1"/>
      <c r="AE76" s="1"/>
      <c r="AF76" s="33"/>
    </row>
    <row r="77" spans="2:32" ht="15.95" customHeight="1" thickBot="1" x14ac:dyDescent="0.3">
      <c r="B77" s="44"/>
      <c r="C77" s="1" t="s">
        <v>18</v>
      </c>
      <c r="D77" s="6"/>
      <c r="E77" s="6"/>
      <c r="F77" s="6"/>
      <c r="G77" s="6"/>
      <c r="H77" s="6"/>
      <c r="I77" s="6"/>
      <c r="J77" s="6"/>
      <c r="K77" s="27"/>
      <c r="L77" s="6"/>
      <c r="M77" s="6"/>
      <c r="N77" s="6"/>
      <c r="O77" s="6"/>
      <c r="P77" s="6"/>
      <c r="Q77" s="6"/>
      <c r="R77" s="6"/>
      <c r="S77" s="1"/>
      <c r="T77" s="1"/>
      <c r="U77" s="1"/>
      <c r="V77" s="1"/>
      <c r="W77" s="1"/>
      <c r="X77" s="1">
        <f>SUM(D77:R77)</f>
        <v>0</v>
      </c>
      <c r="Y77" s="1"/>
      <c r="Z77" s="1"/>
      <c r="AA77" s="1"/>
      <c r="AB77" s="1"/>
      <c r="AC77" s="1"/>
      <c r="AD77" s="1"/>
      <c r="AE77" s="1"/>
      <c r="AF77" s="33"/>
    </row>
    <row r="78" spans="2:32" ht="15.95" customHeight="1" thickBot="1" x14ac:dyDescent="0.3">
      <c r="B78" s="44"/>
      <c r="C78" s="1" t="s">
        <v>19</v>
      </c>
      <c r="D78" s="6"/>
      <c r="E78" s="6"/>
      <c r="F78" s="6"/>
      <c r="G78" s="6"/>
      <c r="H78" s="6"/>
      <c r="I78" s="6"/>
      <c r="J78" s="6"/>
      <c r="K78" s="27"/>
      <c r="L78" s="6"/>
      <c r="M78" s="6"/>
      <c r="N78" s="6"/>
      <c r="O78" s="6"/>
      <c r="P78" s="6"/>
      <c r="Q78" s="6"/>
      <c r="R78" s="6"/>
      <c r="S78" s="1"/>
      <c r="T78" s="1"/>
      <c r="U78" s="1"/>
      <c r="V78" s="1"/>
      <c r="W78" s="1"/>
      <c r="X78" s="1"/>
      <c r="Y78" s="1">
        <f>SUM(D78:R78)</f>
        <v>0</v>
      </c>
      <c r="Z78" s="1"/>
      <c r="AA78" s="1"/>
      <c r="AB78" s="1"/>
      <c r="AC78" s="1"/>
      <c r="AD78" s="1"/>
      <c r="AE78" s="1"/>
      <c r="AF78" s="33"/>
    </row>
    <row r="79" spans="2:32" ht="15.95" customHeight="1" thickBot="1" x14ac:dyDescent="0.3">
      <c r="B79" s="44"/>
      <c r="C79" s="1" t="s">
        <v>20</v>
      </c>
      <c r="D79" s="6"/>
      <c r="E79" s="6"/>
      <c r="F79" s="6"/>
      <c r="G79" s="6"/>
      <c r="H79" s="6"/>
      <c r="I79" s="6"/>
      <c r="J79" s="6"/>
      <c r="K79" s="27"/>
      <c r="L79" s="6"/>
      <c r="M79" s="6"/>
      <c r="N79" s="6"/>
      <c r="O79" s="6"/>
      <c r="P79" s="6"/>
      <c r="Q79" s="6"/>
      <c r="R79" s="6"/>
      <c r="S79" s="1"/>
      <c r="T79" s="1"/>
      <c r="U79" s="1"/>
      <c r="V79" s="1"/>
      <c r="W79" s="1"/>
      <c r="X79" s="1"/>
      <c r="Y79" s="1"/>
      <c r="Z79" s="1">
        <f>SUM(D79:S79)</f>
        <v>0</v>
      </c>
      <c r="AA79" s="1"/>
      <c r="AB79" s="1"/>
      <c r="AC79" s="1"/>
      <c r="AD79" s="1"/>
      <c r="AE79" s="1"/>
      <c r="AF79" s="33"/>
    </row>
    <row r="80" spans="2:32" ht="15.95" customHeight="1" thickBot="1" x14ac:dyDescent="0.3">
      <c r="B80" s="44"/>
      <c r="C80" s="1" t="s">
        <v>21</v>
      </c>
      <c r="D80" s="6"/>
      <c r="E80" s="6"/>
      <c r="F80" s="6"/>
      <c r="G80" s="6"/>
      <c r="H80" s="6"/>
      <c r="I80" s="6"/>
      <c r="J80" s="6"/>
      <c r="K80" s="27"/>
      <c r="L80" s="6"/>
      <c r="M80" s="6"/>
      <c r="N80" s="6"/>
      <c r="O80" s="6"/>
      <c r="P80" s="6"/>
      <c r="Q80" s="6"/>
      <c r="R80" s="6"/>
      <c r="S80" s="1"/>
      <c r="T80" s="1"/>
      <c r="U80" s="1"/>
      <c r="V80" s="1"/>
      <c r="W80" s="1"/>
      <c r="X80" s="1"/>
      <c r="Y80" s="1"/>
      <c r="Z80" s="1"/>
      <c r="AA80" s="1">
        <f>SUM(D80:R80)</f>
        <v>0</v>
      </c>
      <c r="AB80" s="1"/>
      <c r="AC80" s="1"/>
      <c r="AD80" s="1"/>
      <c r="AE80" s="1"/>
      <c r="AF80" s="33"/>
    </row>
    <row r="81" spans="2:32" ht="15.95" customHeight="1" thickBot="1" x14ac:dyDescent="0.3">
      <c r="B81" s="44"/>
      <c r="C81" s="1" t="s">
        <v>22</v>
      </c>
      <c r="D81" s="6"/>
      <c r="E81" s="6"/>
      <c r="F81" s="6"/>
      <c r="G81" s="6"/>
      <c r="H81" s="6"/>
      <c r="I81" s="6"/>
      <c r="J81" s="6"/>
      <c r="K81" s="27"/>
      <c r="L81" s="6"/>
      <c r="M81" s="6"/>
      <c r="N81" s="6"/>
      <c r="O81" s="6"/>
      <c r="P81" s="6"/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  <c r="AB81" s="1">
        <f>SUM(D80:R80)</f>
        <v>0</v>
      </c>
      <c r="AC81" s="1"/>
      <c r="AD81" s="1"/>
      <c r="AE81" s="1"/>
      <c r="AF81" s="33"/>
    </row>
    <row r="82" spans="2:32" ht="15.95" customHeight="1" thickBot="1" x14ac:dyDescent="0.3">
      <c r="B82" s="44"/>
      <c r="C82" s="1" t="s">
        <v>23</v>
      </c>
      <c r="D82" s="6"/>
      <c r="E82" s="6"/>
      <c r="F82" s="6"/>
      <c r="G82" s="6"/>
      <c r="H82" s="6"/>
      <c r="I82" s="6"/>
      <c r="J82" s="6"/>
      <c r="K82" s="27"/>
      <c r="L82" s="6"/>
      <c r="M82" s="6"/>
      <c r="N82" s="6"/>
      <c r="O82" s="6"/>
      <c r="P82" s="6"/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>
        <f>SUM(D82:R82)</f>
        <v>0</v>
      </c>
      <c r="AD82" s="1"/>
      <c r="AE82" s="1"/>
      <c r="AF82" s="33"/>
    </row>
    <row r="83" spans="2:32" ht="15.95" customHeight="1" thickBot="1" x14ac:dyDescent="0.3">
      <c r="B83" s="44"/>
      <c r="C83" s="1" t="s">
        <v>47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>
        <f>SUM(D83:R83)</f>
        <v>0</v>
      </c>
      <c r="AE83" s="1"/>
      <c r="AF83" s="33"/>
    </row>
    <row r="84" spans="2:32" ht="15.95" customHeight="1" thickBot="1" x14ac:dyDescent="0.3">
      <c r="B84" s="44"/>
      <c r="C84" s="1" t="s">
        <v>35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36">
        <f>SUM(E84:S84)</f>
        <v>0</v>
      </c>
      <c r="AF84" s="33"/>
    </row>
    <row r="85" spans="2:32" ht="15.95" customHeight="1" thickBot="1" x14ac:dyDescent="0.3">
      <c r="B85" s="48" t="s">
        <v>95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3">
        <f>SUM(S86:S97)</f>
        <v>92</v>
      </c>
      <c r="T85" s="3">
        <f>SUM(T86:T97)</f>
        <v>125</v>
      </c>
      <c r="U85" s="3">
        <f>SUM(U86:U97)</f>
        <v>329</v>
      </c>
      <c r="V85" s="3">
        <f t="shared" ref="V85:Y85" si="1">SUM(V86:V97)</f>
        <v>465</v>
      </c>
      <c r="W85" s="3">
        <f t="shared" si="1"/>
        <v>651</v>
      </c>
      <c r="X85" s="3">
        <f t="shared" si="1"/>
        <v>490</v>
      </c>
      <c r="Y85" s="3">
        <f t="shared" si="1"/>
        <v>351</v>
      </c>
      <c r="Z85" s="3">
        <f>Z93</f>
        <v>435</v>
      </c>
      <c r="AA85" s="3">
        <f>AA94</f>
        <v>314</v>
      </c>
      <c r="AB85" s="3"/>
      <c r="AC85" s="3"/>
      <c r="AD85" s="3"/>
      <c r="AE85" s="2">
        <f>SUM(AE86:AE98)</f>
        <v>2573</v>
      </c>
      <c r="AF85" s="33"/>
    </row>
    <row r="86" spans="2:32" ht="15.95" customHeight="1" thickBot="1" x14ac:dyDescent="0.3">
      <c r="B86" s="44" t="s">
        <v>96</v>
      </c>
      <c r="C86" s="1" t="s">
        <v>32</v>
      </c>
      <c r="D86" s="6"/>
      <c r="E86" s="6"/>
      <c r="F86" s="6">
        <v>0</v>
      </c>
      <c r="G86" s="6">
        <v>0</v>
      </c>
      <c r="H86" s="6"/>
      <c r="I86" s="6"/>
      <c r="J86" s="6"/>
      <c r="K86" s="6">
        <v>0</v>
      </c>
      <c r="L86" s="6">
        <v>92</v>
      </c>
      <c r="M86" s="6"/>
      <c r="N86" s="6"/>
      <c r="O86" s="6"/>
      <c r="P86" s="6"/>
      <c r="Q86" s="6"/>
      <c r="R86" s="6"/>
      <c r="S86" s="1">
        <f>SUM(D86:R86)</f>
        <v>92</v>
      </c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33"/>
    </row>
    <row r="87" spans="2:32" ht="15.95" customHeight="1" thickBot="1" x14ac:dyDescent="0.3">
      <c r="B87" s="44"/>
      <c r="C87" s="1" t="s">
        <v>14</v>
      </c>
      <c r="D87" s="6"/>
      <c r="E87" s="6"/>
      <c r="F87" s="6">
        <v>0</v>
      </c>
      <c r="G87" s="6">
        <v>25</v>
      </c>
      <c r="H87" s="6"/>
      <c r="I87" s="6"/>
      <c r="J87" s="6"/>
      <c r="K87" s="6">
        <v>0</v>
      </c>
      <c r="L87" s="6">
        <v>100</v>
      </c>
      <c r="M87" s="6"/>
      <c r="N87" s="6"/>
      <c r="O87" s="6"/>
      <c r="P87" s="6"/>
      <c r="Q87" s="6"/>
      <c r="R87" s="6"/>
      <c r="S87" s="1"/>
      <c r="T87" s="1">
        <f>SUM(D87:R87)</f>
        <v>125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33"/>
    </row>
    <row r="88" spans="2:32" ht="15.95" customHeight="1" thickBot="1" x14ac:dyDescent="0.3">
      <c r="B88" s="44"/>
      <c r="C88" s="1" t="s">
        <v>15</v>
      </c>
      <c r="D88" s="6"/>
      <c r="E88" s="6"/>
      <c r="F88" s="6">
        <v>0</v>
      </c>
      <c r="G88" s="6">
        <v>0</v>
      </c>
      <c r="H88" s="6"/>
      <c r="I88" s="6"/>
      <c r="J88" s="6"/>
      <c r="K88" s="6">
        <v>0</v>
      </c>
      <c r="L88" s="6">
        <v>329</v>
      </c>
      <c r="M88" s="6"/>
      <c r="N88" s="6"/>
      <c r="O88" s="6"/>
      <c r="P88" s="6"/>
      <c r="Q88" s="6"/>
      <c r="R88" s="6"/>
      <c r="S88" s="1"/>
      <c r="T88" s="1"/>
      <c r="U88" s="1">
        <f>SUM(D88:R88)</f>
        <v>329</v>
      </c>
      <c r="V88" s="1"/>
      <c r="W88" s="1"/>
      <c r="X88" s="1"/>
      <c r="Y88" s="1"/>
      <c r="Z88" s="1"/>
      <c r="AA88" s="1"/>
      <c r="AB88" s="1"/>
      <c r="AC88" s="1"/>
      <c r="AD88" s="1"/>
      <c r="AE88" s="1"/>
      <c r="AF88" s="33"/>
    </row>
    <row r="89" spans="2:32" ht="15.95" customHeight="1" thickBot="1" x14ac:dyDescent="0.3">
      <c r="B89" s="44"/>
      <c r="C89" s="1" t="s">
        <v>16</v>
      </c>
      <c r="D89" s="6"/>
      <c r="E89" s="6"/>
      <c r="F89" s="6">
        <v>30</v>
      </c>
      <c r="G89" s="6">
        <v>25</v>
      </c>
      <c r="H89" s="6"/>
      <c r="I89" s="6"/>
      <c r="J89" s="6"/>
      <c r="K89" s="6">
        <v>40</v>
      </c>
      <c r="L89" s="6">
        <v>370</v>
      </c>
      <c r="M89" s="6"/>
      <c r="N89" s="6"/>
      <c r="O89" s="6"/>
      <c r="P89" s="6"/>
      <c r="Q89" s="6"/>
      <c r="R89" s="6"/>
      <c r="S89" s="1"/>
      <c r="T89" s="1"/>
      <c r="U89" s="1"/>
      <c r="V89" s="1">
        <f>SUM(D89:R89)</f>
        <v>465</v>
      </c>
      <c r="W89" s="1"/>
      <c r="X89" s="1"/>
      <c r="Y89" s="1"/>
      <c r="Z89" s="1"/>
      <c r="AA89" s="1"/>
      <c r="AB89" s="1"/>
      <c r="AC89" s="1"/>
      <c r="AD89" s="1"/>
      <c r="AE89" s="1"/>
      <c r="AF89" s="33"/>
    </row>
    <row r="90" spans="2:32" ht="15.95" customHeight="1" thickBot="1" x14ac:dyDescent="0.3">
      <c r="B90" s="44"/>
      <c r="C90" s="1" t="s">
        <v>17</v>
      </c>
      <c r="D90" s="6"/>
      <c r="E90" s="6"/>
      <c r="F90" s="6">
        <v>28</v>
      </c>
      <c r="G90" s="6">
        <v>35</v>
      </c>
      <c r="H90" s="6"/>
      <c r="I90" s="6"/>
      <c r="J90" s="6"/>
      <c r="K90" s="6">
        <v>13</v>
      </c>
      <c r="L90" s="6">
        <v>575</v>
      </c>
      <c r="M90" s="6"/>
      <c r="N90" s="6"/>
      <c r="O90" s="6"/>
      <c r="P90" s="6"/>
      <c r="Q90" s="6"/>
      <c r="R90" s="6"/>
      <c r="S90" s="1"/>
      <c r="T90" s="1"/>
      <c r="U90" s="1"/>
      <c r="V90" s="1"/>
      <c r="W90" s="1">
        <f>SUM(D90:R90)</f>
        <v>651</v>
      </c>
      <c r="X90" s="1"/>
      <c r="Y90" s="1"/>
      <c r="Z90" s="1"/>
      <c r="AA90" s="1"/>
      <c r="AB90" s="1"/>
      <c r="AC90" s="1"/>
      <c r="AD90" s="1"/>
      <c r="AE90" s="1"/>
      <c r="AF90" s="33"/>
    </row>
    <row r="91" spans="2:32" ht="15.95" customHeight="1" thickBot="1" x14ac:dyDescent="0.3">
      <c r="B91" s="44"/>
      <c r="C91" s="1" t="s">
        <v>18</v>
      </c>
      <c r="D91" s="6"/>
      <c r="E91" s="6"/>
      <c r="F91" s="6">
        <v>30</v>
      </c>
      <c r="G91" s="6">
        <v>60</v>
      </c>
      <c r="H91" s="6"/>
      <c r="I91" s="6"/>
      <c r="J91" s="6"/>
      <c r="K91" s="6">
        <v>30</v>
      </c>
      <c r="L91" s="6">
        <v>370</v>
      </c>
      <c r="M91" s="6"/>
      <c r="N91" s="6"/>
      <c r="O91" s="6"/>
      <c r="P91" s="6"/>
      <c r="Q91" s="6"/>
      <c r="R91" s="6"/>
      <c r="S91" s="1"/>
      <c r="T91" s="1"/>
      <c r="U91" s="1"/>
      <c r="V91" s="1"/>
      <c r="W91" s="1"/>
      <c r="X91" s="1">
        <f>SUM(D91:R91)</f>
        <v>490</v>
      </c>
      <c r="Y91" s="1"/>
      <c r="Z91" s="1"/>
      <c r="AA91" s="1"/>
      <c r="AB91" s="1"/>
      <c r="AC91" s="1"/>
      <c r="AD91" s="1"/>
      <c r="AE91" s="1"/>
      <c r="AF91" s="33"/>
    </row>
    <row r="92" spans="2:32" ht="15.95" customHeight="1" thickBot="1" x14ac:dyDescent="0.3">
      <c r="B92" s="44"/>
      <c r="C92" s="1" t="s">
        <v>19</v>
      </c>
      <c r="D92" s="6"/>
      <c r="E92" s="6"/>
      <c r="F92" s="6">
        <v>25</v>
      </c>
      <c r="G92" s="6">
        <v>12</v>
      </c>
      <c r="H92" s="6"/>
      <c r="I92" s="6"/>
      <c r="J92" s="6"/>
      <c r="K92" s="6">
        <v>16</v>
      </c>
      <c r="L92" s="6">
        <v>298</v>
      </c>
      <c r="M92" s="6"/>
      <c r="N92" s="6"/>
      <c r="O92" s="6"/>
      <c r="P92" s="6"/>
      <c r="Q92" s="6"/>
      <c r="R92" s="6"/>
      <c r="S92" s="1"/>
      <c r="T92" s="1"/>
      <c r="U92" s="1"/>
      <c r="V92" s="1"/>
      <c r="W92" s="1"/>
      <c r="X92" s="1"/>
      <c r="Y92" s="1">
        <f>SUM(D92:R92)</f>
        <v>351</v>
      </c>
      <c r="Z92" s="1"/>
      <c r="AA92" s="1"/>
      <c r="AB92" s="1"/>
      <c r="AC92" s="1"/>
      <c r="AD92" s="1"/>
      <c r="AE92" s="1"/>
      <c r="AF92" s="33" t="s">
        <v>97</v>
      </c>
    </row>
    <row r="93" spans="2:32" ht="15.95" customHeight="1" thickBot="1" x14ac:dyDescent="0.3">
      <c r="B93" s="44"/>
      <c r="C93" s="1" t="s">
        <v>20</v>
      </c>
      <c r="D93" s="6"/>
      <c r="E93" s="6"/>
      <c r="F93" s="6">
        <v>0</v>
      </c>
      <c r="G93" s="6">
        <v>50</v>
      </c>
      <c r="H93" s="6"/>
      <c r="I93" s="6"/>
      <c r="J93" s="6"/>
      <c r="K93" s="6">
        <v>25</v>
      </c>
      <c r="L93" s="6">
        <v>360</v>
      </c>
      <c r="M93" s="6"/>
      <c r="N93" s="6"/>
      <c r="O93" s="6"/>
      <c r="P93" s="6"/>
      <c r="Q93" s="6"/>
      <c r="R93" s="6"/>
      <c r="S93" s="1"/>
      <c r="T93" s="1"/>
      <c r="U93" s="1"/>
      <c r="V93" s="1"/>
      <c r="W93" s="1"/>
      <c r="X93" s="1"/>
      <c r="Y93" s="1"/>
      <c r="Z93" s="1">
        <f>SUM(D93:R93)</f>
        <v>435</v>
      </c>
      <c r="AA93" s="1"/>
      <c r="AB93" s="1"/>
      <c r="AC93" s="1"/>
      <c r="AD93" s="1"/>
      <c r="AE93" s="1"/>
      <c r="AF93" s="33"/>
    </row>
    <row r="94" spans="2:32" ht="15.95" customHeight="1" thickBot="1" x14ac:dyDescent="0.3">
      <c r="B94" s="44"/>
      <c r="C94" s="1" t="s">
        <v>21</v>
      </c>
      <c r="D94" s="6"/>
      <c r="E94" s="6"/>
      <c r="F94" s="6">
        <v>27</v>
      </c>
      <c r="G94" s="6">
        <v>44</v>
      </c>
      <c r="H94" s="6"/>
      <c r="I94" s="6"/>
      <c r="J94" s="6"/>
      <c r="K94" s="6">
        <v>39</v>
      </c>
      <c r="L94" s="6">
        <v>204</v>
      </c>
      <c r="M94" s="6"/>
      <c r="N94" s="6"/>
      <c r="O94" s="6"/>
      <c r="P94" s="6"/>
      <c r="Q94" s="6"/>
      <c r="R94" s="6"/>
      <c r="S94" s="1"/>
      <c r="T94" s="1"/>
      <c r="U94" s="1"/>
      <c r="V94" s="1"/>
      <c r="W94" s="1"/>
      <c r="X94" s="1"/>
      <c r="Y94" s="1"/>
      <c r="Z94" s="1"/>
      <c r="AA94" s="1">
        <f>SUM(D94:R94)</f>
        <v>314</v>
      </c>
      <c r="AB94" s="1"/>
      <c r="AC94" s="1"/>
      <c r="AD94" s="1"/>
      <c r="AE94" s="1"/>
      <c r="AF94" s="33" t="s">
        <v>135</v>
      </c>
    </row>
    <row r="95" spans="2:32" ht="15.95" customHeight="1" thickBot="1" x14ac:dyDescent="0.3">
      <c r="B95" s="44"/>
      <c r="C95" s="1" t="s">
        <v>22</v>
      </c>
      <c r="D95" s="6"/>
      <c r="E95" s="6"/>
      <c r="F95" s="6">
        <v>0</v>
      </c>
      <c r="G95" s="6">
        <v>61</v>
      </c>
      <c r="H95" s="6"/>
      <c r="I95" s="6"/>
      <c r="J95" s="6"/>
      <c r="K95" s="6">
        <v>25</v>
      </c>
      <c r="L95" s="6">
        <v>360</v>
      </c>
      <c r="M95" s="6"/>
      <c r="N95" s="6"/>
      <c r="O95" s="6"/>
      <c r="P95" s="6"/>
      <c r="Q95" s="6"/>
      <c r="R95" s="6"/>
      <c r="S95" s="1"/>
      <c r="T95" s="1"/>
      <c r="U95" s="1"/>
      <c r="V95" s="1"/>
      <c r="W95" s="1"/>
      <c r="X95" s="1"/>
      <c r="Y95" s="1"/>
      <c r="Z95" s="1"/>
      <c r="AA95" s="1"/>
      <c r="AB95" s="1">
        <f>SUM(D94:R94)</f>
        <v>314</v>
      </c>
      <c r="AC95" s="1"/>
      <c r="AD95" s="1"/>
      <c r="AE95" s="1"/>
      <c r="AF95" s="33"/>
    </row>
    <row r="96" spans="2:32" ht="15.95" customHeight="1" thickBot="1" x14ac:dyDescent="0.3">
      <c r="B96" s="44"/>
      <c r="C96" s="1" t="s">
        <v>23</v>
      </c>
      <c r="D96" s="6"/>
      <c r="E96" s="6"/>
      <c r="F96" s="6">
        <v>0</v>
      </c>
      <c r="G96" s="6">
        <v>649</v>
      </c>
      <c r="H96" s="6"/>
      <c r="I96" s="6"/>
      <c r="J96" s="6"/>
      <c r="K96" s="6">
        <v>24</v>
      </c>
      <c r="L96" s="6">
        <v>255</v>
      </c>
      <c r="M96" s="6"/>
      <c r="N96" s="6"/>
      <c r="O96" s="6"/>
      <c r="P96" s="6"/>
      <c r="Q96" s="6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>
        <f>SUM(D96:R96)</f>
        <v>928</v>
      </c>
      <c r="AD96" s="1"/>
      <c r="AE96" s="1"/>
      <c r="AF96" s="33"/>
    </row>
    <row r="97" spans="2:32" ht="15.95" customHeight="1" thickBot="1" x14ac:dyDescent="0.3">
      <c r="B97" s="44"/>
      <c r="C97" s="1" t="s">
        <v>47</v>
      </c>
      <c r="D97" s="6"/>
      <c r="E97" s="6"/>
      <c r="F97" s="6">
        <v>60</v>
      </c>
      <c r="G97" s="6">
        <v>221</v>
      </c>
      <c r="H97" s="6"/>
      <c r="I97" s="6"/>
      <c r="J97" s="6"/>
      <c r="K97" s="6">
        <v>120</v>
      </c>
      <c r="L97" s="6">
        <v>1560</v>
      </c>
      <c r="M97" s="6"/>
      <c r="N97" s="6"/>
      <c r="O97" s="6"/>
      <c r="P97" s="6"/>
      <c r="Q97" s="6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>
        <f>SUM(D97:R97)</f>
        <v>1961</v>
      </c>
      <c r="AE97" s="1"/>
      <c r="AF97" s="33"/>
    </row>
    <row r="98" spans="2:32" ht="15.95" customHeight="1" thickBot="1" x14ac:dyDescent="0.3">
      <c r="B98" s="44"/>
      <c r="C98" s="1" t="s">
        <v>35</v>
      </c>
      <c r="D98" s="6"/>
      <c r="E98" s="6"/>
      <c r="F98" s="6">
        <v>80</v>
      </c>
      <c r="G98" s="6">
        <v>740</v>
      </c>
      <c r="H98" s="6"/>
      <c r="I98" s="6"/>
      <c r="J98" s="6"/>
      <c r="K98" s="6">
        <v>92</v>
      </c>
      <c r="L98" s="6">
        <v>1661</v>
      </c>
      <c r="M98" s="6"/>
      <c r="N98" s="6"/>
      <c r="O98" s="6"/>
      <c r="P98" s="6"/>
      <c r="Q98" s="6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36">
        <f>SUM(D98:R98)</f>
        <v>2573</v>
      </c>
      <c r="AF98" s="33"/>
    </row>
    <row r="99" spans="2:32" ht="15.95" customHeight="1" thickBot="1" x14ac:dyDescent="0.3">
      <c r="B99" s="48" t="s">
        <v>98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3">
        <f>SUM(S100:S124)</f>
        <v>1132</v>
      </c>
      <c r="T99" s="3">
        <f>SUM(T100:T124)</f>
        <v>2482</v>
      </c>
      <c r="U99" s="3">
        <f>SUM(U100:U124)</f>
        <v>2376</v>
      </c>
      <c r="V99" s="3">
        <f t="shared" ref="V99:Y99" si="2">SUM(V100:V124)</f>
        <v>2636</v>
      </c>
      <c r="W99" s="3">
        <f t="shared" si="2"/>
        <v>3402</v>
      </c>
      <c r="X99" s="3">
        <f t="shared" si="2"/>
        <v>1950</v>
      </c>
      <c r="Y99" s="3">
        <f t="shared" si="2"/>
        <v>3181</v>
      </c>
      <c r="Z99" s="3">
        <f>Z107+Z120</f>
        <v>2672</v>
      </c>
      <c r="AA99" s="3">
        <f>AA108+AA121</f>
        <v>3388</v>
      </c>
      <c r="AB99" s="3"/>
      <c r="AC99" s="3"/>
      <c r="AD99" s="3"/>
      <c r="AE99" s="2">
        <f>SUM(AE100:AE125)</f>
        <v>14901</v>
      </c>
      <c r="AF99" s="33"/>
    </row>
    <row r="100" spans="2:32" ht="15.95" customHeight="1" thickBot="1" x14ac:dyDescent="0.3">
      <c r="B100" s="44" t="s">
        <v>99</v>
      </c>
      <c r="C100" s="1" t="s">
        <v>32</v>
      </c>
      <c r="D100" s="6"/>
      <c r="E100" s="6">
        <v>78</v>
      </c>
      <c r="F100" s="6">
        <v>165</v>
      </c>
      <c r="G100" s="6">
        <v>0</v>
      </c>
      <c r="H100" s="6">
        <v>434</v>
      </c>
      <c r="I100" s="6">
        <v>0</v>
      </c>
      <c r="J100" s="6">
        <v>0</v>
      </c>
      <c r="K100" s="27" t="s">
        <v>33</v>
      </c>
      <c r="L100" s="6">
        <v>156</v>
      </c>
      <c r="M100" s="6"/>
      <c r="N100" s="6">
        <v>0</v>
      </c>
      <c r="O100" s="6">
        <v>0</v>
      </c>
      <c r="P100" s="6">
        <v>0</v>
      </c>
      <c r="Q100" s="6">
        <v>0</v>
      </c>
      <c r="R100" s="27" t="s">
        <v>33</v>
      </c>
      <c r="S100" s="1">
        <f>SUM(D100:R100)</f>
        <v>833</v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33"/>
    </row>
    <row r="101" spans="2:32" ht="15.95" customHeight="1" thickBot="1" x14ac:dyDescent="0.3">
      <c r="B101" s="44"/>
      <c r="C101" s="1" t="s">
        <v>14</v>
      </c>
      <c r="D101" s="6"/>
      <c r="E101" s="6">
        <v>140</v>
      </c>
      <c r="F101" s="6">
        <v>165</v>
      </c>
      <c r="G101" s="6">
        <v>20</v>
      </c>
      <c r="H101" s="6">
        <v>900</v>
      </c>
      <c r="I101" s="6">
        <v>30</v>
      </c>
      <c r="J101" s="6">
        <v>100</v>
      </c>
      <c r="K101" s="27" t="s">
        <v>33</v>
      </c>
      <c r="L101" s="6">
        <v>159</v>
      </c>
      <c r="M101" s="6"/>
      <c r="N101" s="6">
        <v>120</v>
      </c>
      <c r="O101" s="6">
        <v>110</v>
      </c>
      <c r="P101" s="6">
        <v>30</v>
      </c>
      <c r="Q101" s="6">
        <v>150</v>
      </c>
      <c r="R101" s="6">
        <v>250</v>
      </c>
      <c r="S101" s="1"/>
      <c r="T101" s="1">
        <f>SUM(D101:R101)</f>
        <v>2174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33"/>
    </row>
    <row r="102" spans="2:32" ht="15.95" customHeight="1" thickBot="1" x14ac:dyDescent="0.3">
      <c r="B102" s="44"/>
      <c r="C102" s="1" t="s">
        <v>15</v>
      </c>
      <c r="D102" s="6"/>
      <c r="E102" s="6">
        <v>140</v>
      </c>
      <c r="F102" s="27" t="s">
        <v>33</v>
      </c>
      <c r="G102" s="6">
        <v>0</v>
      </c>
      <c r="H102" s="6">
        <v>837</v>
      </c>
      <c r="I102" s="6">
        <v>58</v>
      </c>
      <c r="J102" s="6">
        <v>118</v>
      </c>
      <c r="K102" s="27" t="s">
        <v>33</v>
      </c>
      <c r="L102" s="6">
        <v>161</v>
      </c>
      <c r="M102" s="6"/>
      <c r="N102" s="6">
        <v>60</v>
      </c>
      <c r="O102" s="6">
        <v>110</v>
      </c>
      <c r="P102" s="6">
        <v>46</v>
      </c>
      <c r="Q102" s="6">
        <v>117</v>
      </c>
      <c r="R102" s="27">
        <v>57</v>
      </c>
      <c r="S102" s="1"/>
      <c r="T102" s="1"/>
      <c r="U102" s="1">
        <f>SUM(D102:R102)</f>
        <v>1704</v>
      </c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33" t="s">
        <v>134</v>
      </c>
    </row>
    <row r="103" spans="2:32" ht="15.95" customHeight="1" thickBot="1" x14ac:dyDescent="0.3">
      <c r="B103" s="44"/>
      <c r="C103" s="1" t="s">
        <v>16</v>
      </c>
      <c r="D103" s="6"/>
      <c r="E103" s="6">
        <v>120</v>
      </c>
      <c r="F103" s="27">
        <v>200</v>
      </c>
      <c r="G103" s="6">
        <v>35</v>
      </c>
      <c r="H103" s="6">
        <v>300</v>
      </c>
      <c r="I103" s="6">
        <v>50</v>
      </c>
      <c r="J103" s="6">
        <v>80</v>
      </c>
      <c r="K103" s="6">
        <v>30</v>
      </c>
      <c r="L103" s="6">
        <v>186</v>
      </c>
      <c r="M103" s="6"/>
      <c r="N103" s="6">
        <v>120</v>
      </c>
      <c r="O103" s="6">
        <v>70</v>
      </c>
      <c r="P103" s="6">
        <v>96</v>
      </c>
      <c r="Q103" s="6">
        <v>150</v>
      </c>
      <c r="R103" s="6">
        <v>235</v>
      </c>
      <c r="S103" s="1"/>
      <c r="T103" s="1"/>
      <c r="U103" s="1"/>
      <c r="V103" s="1">
        <f>SUM(D103:R103)</f>
        <v>1672</v>
      </c>
      <c r="W103" s="1"/>
      <c r="X103" s="1"/>
      <c r="Y103" s="1"/>
      <c r="Z103" s="1"/>
      <c r="AA103" s="1"/>
      <c r="AB103" s="1"/>
      <c r="AC103" s="1"/>
      <c r="AD103" s="1"/>
      <c r="AE103" s="1"/>
      <c r="AF103" s="33"/>
    </row>
    <row r="104" spans="2:32" ht="15.95" customHeight="1" thickBot="1" x14ac:dyDescent="0.3">
      <c r="B104" s="44"/>
      <c r="C104" s="1" t="s">
        <v>17</v>
      </c>
      <c r="D104" s="6"/>
      <c r="E104" s="6">
        <v>242</v>
      </c>
      <c r="F104" s="27">
        <v>212</v>
      </c>
      <c r="G104" s="6">
        <v>29</v>
      </c>
      <c r="H104" s="6">
        <v>704</v>
      </c>
      <c r="I104" s="6">
        <v>263</v>
      </c>
      <c r="J104" s="6">
        <v>113</v>
      </c>
      <c r="K104" s="6">
        <v>30</v>
      </c>
      <c r="L104" s="6">
        <v>126</v>
      </c>
      <c r="M104" s="6"/>
      <c r="N104" s="6">
        <v>286</v>
      </c>
      <c r="O104" s="6">
        <v>70</v>
      </c>
      <c r="P104" s="6">
        <v>157</v>
      </c>
      <c r="Q104" s="6">
        <v>152</v>
      </c>
      <c r="R104" s="6">
        <v>146</v>
      </c>
      <c r="S104" s="1"/>
      <c r="T104" s="1"/>
      <c r="U104" s="1"/>
      <c r="V104" s="1"/>
      <c r="W104" s="1">
        <f>SUM(D104:R104)</f>
        <v>2530</v>
      </c>
      <c r="X104" s="1"/>
      <c r="Y104" s="1"/>
      <c r="Z104" s="1"/>
      <c r="AA104" s="1"/>
      <c r="AB104" s="1"/>
      <c r="AC104" s="1"/>
      <c r="AD104" s="1"/>
      <c r="AE104" s="1"/>
      <c r="AF104" s="33" t="s">
        <v>133</v>
      </c>
    </row>
    <row r="105" spans="2:32" ht="15.95" customHeight="1" thickBot="1" x14ac:dyDescent="0.3">
      <c r="B105" s="44"/>
      <c r="C105" s="1" t="s">
        <v>18</v>
      </c>
      <c r="D105" s="6"/>
      <c r="E105" s="6">
        <v>200</v>
      </c>
      <c r="F105" s="27">
        <v>150</v>
      </c>
      <c r="G105" s="6">
        <v>50</v>
      </c>
      <c r="H105" s="6">
        <v>300</v>
      </c>
      <c r="I105" s="6">
        <v>50</v>
      </c>
      <c r="J105" s="6">
        <v>40</v>
      </c>
      <c r="K105" s="6">
        <v>40</v>
      </c>
      <c r="L105" s="6">
        <v>98</v>
      </c>
      <c r="M105" s="6"/>
      <c r="N105" s="6">
        <v>90</v>
      </c>
      <c r="O105" s="6">
        <v>70</v>
      </c>
      <c r="P105" s="6">
        <v>76</v>
      </c>
      <c r="Q105" s="6">
        <v>150</v>
      </c>
      <c r="R105" s="6">
        <v>11</v>
      </c>
      <c r="S105" s="1"/>
      <c r="T105" s="1"/>
      <c r="U105" s="1"/>
      <c r="V105" s="1"/>
      <c r="W105" s="1"/>
      <c r="X105" s="1">
        <f>SUM(D105:R105)</f>
        <v>1325</v>
      </c>
      <c r="Y105" s="1"/>
      <c r="Z105" s="1"/>
      <c r="AA105" s="1"/>
      <c r="AB105" s="1"/>
      <c r="AC105" s="1"/>
      <c r="AD105" s="1"/>
      <c r="AE105" s="1"/>
      <c r="AF105" s="33"/>
    </row>
    <row r="106" spans="2:32" ht="15.95" customHeight="1" thickBot="1" x14ac:dyDescent="0.3">
      <c r="B106" s="44"/>
      <c r="C106" s="1" t="s">
        <v>19</v>
      </c>
      <c r="D106" s="6"/>
      <c r="E106" s="6">
        <v>160</v>
      </c>
      <c r="F106" s="27">
        <v>106</v>
      </c>
      <c r="G106" s="6">
        <v>12</v>
      </c>
      <c r="H106" s="6">
        <v>778</v>
      </c>
      <c r="I106" s="6">
        <v>246</v>
      </c>
      <c r="J106" s="6">
        <v>80</v>
      </c>
      <c r="K106" s="6">
        <v>40</v>
      </c>
      <c r="L106" s="6">
        <v>141</v>
      </c>
      <c r="M106" s="6"/>
      <c r="N106" s="6">
        <v>375</v>
      </c>
      <c r="O106" s="6">
        <v>51</v>
      </c>
      <c r="P106" s="6">
        <v>177</v>
      </c>
      <c r="Q106" s="6">
        <v>298</v>
      </c>
      <c r="R106" s="6">
        <v>155</v>
      </c>
      <c r="S106" s="1"/>
      <c r="T106" s="1"/>
      <c r="U106" s="1"/>
      <c r="V106" s="1"/>
      <c r="W106" s="1"/>
      <c r="X106" s="1"/>
      <c r="Y106" s="1">
        <f>SUM(D106:R106)</f>
        <v>2619</v>
      </c>
      <c r="Z106" s="1"/>
      <c r="AA106" s="1"/>
      <c r="AB106" s="1"/>
      <c r="AC106" s="1"/>
      <c r="AD106" s="1"/>
      <c r="AE106" s="1"/>
      <c r="AF106" s="34" t="s">
        <v>132</v>
      </c>
    </row>
    <row r="107" spans="2:32" ht="15.95" customHeight="1" thickBot="1" x14ac:dyDescent="0.3">
      <c r="B107" s="44"/>
      <c r="C107" s="1" t="s">
        <v>20</v>
      </c>
      <c r="D107" s="6"/>
      <c r="E107" s="6">
        <v>50</v>
      </c>
      <c r="F107" s="6">
        <v>100</v>
      </c>
      <c r="G107" s="6">
        <v>60</v>
      </c>
      <c r="H107" s="6">
        <v>300</v>
      </c>
      <c r="I107" s="6">
        <v>50</v>
      </c>
      <c r="J107" s="6">
        <v>50</v>
      </c>
      <c r="K107" s="6">
        <v>35</v>
      </c>
      <c r="L107" s="6">
        <v>169</v>
      </c>
      <c r="M107" s="6"/>
      <c r="N107" s="6">
        <v>50</v>
      </c>
      <c r="O107" s="6">
        <v>70</v>
      </c>
      <c r="P107" s="6">
        <v>100</v>
      </c>
      <c r="Q107" s="6">
        <v>450</v>
      </c>
      <c r="R107" s="6">
        <v>400</v>
      </c>
      <c r="S107" s="1"/>
      <c r="T107" s="1"/>
      <c r="U107" s="1"/>
      <c r="V107" s="1"/>
      <c r="W107" s="1"/>
      <c r="X107" s="1"/>
      <c r="Y107" s="1"/>
      <c r="Z107" s="1">
        <f>SUM(D107:R107)</f>
        <v>1884</v>
      </c>
      <c r="AA107" s="1"/>
      <c r="AB107" s="1"/>
      <c r="AC107" s="1"/>
      <c r="AD107" s="1"/>
      <c r="AE107" s="1"/>
      <c r="AF107" s="33" t="s">
        <v>125</v>
      </c>
    </row>
    <row r="108" spans="2:32" ht="15.95" customHeight="1" thickBot="1" x14ac:dyDescent="0.3">
      <c r="B108" s="44"/>
      <c r="C108" s="1" t="s">
        <v>21</v>
      </c>
      <c r="D108" s="6"/>
      <c r="E108" s="6">
        <v>214</v>
      </c>
      <c r="F108" s="6">
        <v>96</v>
      </c>
      <c r="G108" s="6">
        <v>25</v>
      </c>
      <c r="H108" s="6">
        <v>28</v>
      </c>
      <c r="I108" s="6">
        <v>156</v>
      </c>
      <c r="J108" s="6">
        <v>76</v>
      </c>
      <c r="K108" s="6">
        <v>35</v>
      </c>
      <c r="L108" s="6">
        <v>163</v>
      </c>
      <c r="M108" s="6"/>
      <c r="N108" s="6">
        <v>341</v>
      </c>
      <c r="O108" s="6">
        <v>122</v>
      </c>
      <c r="P108" s="6">
        <v>154</v>
      </c>
      <c r="Q108" s="6">
        <v>119</v>
      </c>
      <c r="R108" s="6">
        <v>104</v>
      </c>
      <c r="S108" s="1"/>
      <c r="T108" s="1"/>
      <c r="U108" s="1"/>
      <c r="V108" s="1"/>
      <c r="W108" s="1"/>
      <c r="X108" s="1"/>
      <c r="Y108" s="1"/>
      <c r="Z108" s="1"/>
      <c r="AA108" s="1">
        <f>SUM(D108:R108)</f>
        <v>1633</v>
      </c>
      <c r="AB108" s="1"/>
      <c r="AC108" s="1"/>
      <c r="AD108" s="1"/>
      <c r="AE108" s="1"/>
      <c r="AF108" s="33" t="s">
        <v>126</v>
      </c>
    </row>
    <row r="109" spans="2:32" ht="15.95" customHeight="1" thickBot="1" x14ac:dyDescent="0.3">
      <c r="B109" s="44"/>
      <c r="C109" s="1" t="s">
        <v>22</v>
      </c>
      <c r="D109" s="6"/>
      <c r="E109" s="6">
        <v>200</v>
      </c>
      <c r="F109" s="6">
        <v>91</v>
      </c>
      <c r="G109" s="6">
        <v>35</v>
      </c>
      <c r="H109" s="6">
        <v>0</v>
      </c>
      <c r="I109" s="6">
        <v>50</v>
      </c>
      <c r="J109" s="6">
        <v>22</v>
      </c>
      <c r="K109" s="6">
        <v>50</v>
      </c>
      <c r="L109" s="6">
        <v>167</v>
      </c>
      <c r="M109" s="6"/>
      <c r="N109" s="6">
        <v>50</v>
      </c>
      <c r="O109" s="6">
        <v>70</v>
      </c>
      <c r="P109" s="6">
        <v>78</v>
      </c>
      <c r="Q109" s="6">
        <v>600</v>
      </c>
      <c r="R109" s="6">
        <v>25</v>
      </c>
      <c r="S109" s="1"/>
      <c r="T109" s="1"/>
      <c r="U109" s="1"/>
      <c r="V109" s="1"/>
      <c r="W109" s="1"/>
      <c r="X109" s="1"/>
      <c r="Y109" s="1"/>
      <c r="Z109" s="1"/>
      <c r="AA109" s="1"/>
      <c r="AB109" s="1">
        <f>SUM(D108:R108)</f>
        <v>1633</v>
      </c>
      <c r="AC109" s="1"/>
      <c r="AD109" s="1"/>
      <c r="AE109" s="1"/>
      <c r="AF109" s="33"/>
    </row>
    <row r="110" spans="2:32" ht="15.95" customHeight="1" thickBot="1" x14ac:dyDescent="0.3">
      <c r="B110" s="44"/>
      <c r="C110" s="1" t="s">
        <v>23</v>
      </c>
      <c r="D110" s="6"/>
      <c r="E110" s="6">
        <v>45</v>
      </c>
      <c r="F110" s="6">
        <v>91</v>
      </c>
      <c r="G110" s="6">
        <v>16</v>
      </c>
      <c r="H110" s="6">
        <v>269</v>
      </c>
      <c r="I110" s="6">
        <v>176</v>
      </c>
      <c r="J110" s="6">
        <v>26</v>
      </c>
      <c r="K110" s="6">
        <v>1</v>
      </c>
      <c r="L110" s="6">
        <v>286</v>
      </c>
      <c r="M110" s="6"/>
      <c r="N110" s="6">
        <v>141</v>
      </c>
      <c r="O110" s="6">
        <v>130</v>
      </c>
      <c r="P110" s="6">
        <v>72</v>
      </c>
      <c r="Q110" s="6">
        <v>104</v>
      </c>
      <c r="R110" s="6">
        <v>53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>
        <f>SUM(D110:R110)</f>
        <v>1410</v>
      </c>
      <c r="AD110" s="1"/>
      <c r="AE110" s="1"/>
      <c r="AF110" s="33"/>
    </row>
    <row r="111" spans="2:32" ht="15.95" customHeight="1" thickBot="1" x14ac:dyDescent="0.3">
      <c r="B111" s="44"/>
      <c r="C111" s="1" t="s">
        <v>47</v>
      </c>
      <c r="D111" s="6"/>
      <c r="E111" s="6">
        <v>710</v>
      </c>
      <c r="F111" s="6">
        <v>706</v>
      </c>
      <c r="G111" s="6">
        <v>200</v>
      </c>
      <c r="H111" s="6">
        <v>1800</v>
      </c>
      <c r="I111" s="6">
        <v>230</v>
      </c>
      <c r="J111" s="6">
        <v>292</v>
      </c>
      <c r="K111" s="6">
        <v>155</v>
      </c>
      <c r="L111" s="6">
        <v>779</v>
      </c>
      <c r="M111" s="6"/>
      <c r="N111" s="6">
        <v>430</v>
      </c>
      <c r="O111" s="6">
        <v>390</v>
      </c>
      <c r="P111" s="6">
        <v>380</v>
      </c>
      <c r="Q111" s="6">
        <v>1500</v>
      </c>
      <c r="R111" s="6">
        <v>921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>
        <f>SUM(D111:R111)</f>
        <v>8493</v>
      </c>
      <c r="AE111" s="1"/>
      <c r="AF111" s="33"/>
    </row>
    <row r="112" spans="2:32" ht="15.95" customHeight="1" thickBot="1" x14ac:dyDescent="0.3">
      <c r="B112" s="44"/>
      <c r="C112" s="1" t="s">
        <v>35</v>
      </c>
      <c r="D112" s="6"/>
      <c r="E112" s="6">
        <v>801</v>
      </c>
      <c r="F112" s="6">
        <v>505</v>
      </c>
      <c r="G112" s="6">
        <v>82</v>
      </c>
      <c r="H112" s="6">
        <v>2616</v>
      </c>
      <c r="I112" s="6">
        <v>899</v>
      </c>
      <c r="J112" s="6">
        <v>413</v>
      </c>
      <c r="K112" s="6">
        <v>106</v>
      </c>
      <c r="L112" s="6">
        <v>877</v>
      </c>
      <c r="M112" s="6"/>
      <c r="N112" s="6">
        <v>1203</v>
      </c>
      <c r="O112" s="6">
        <v>483</v>
      </c>
      <c r="P112" s="6">
        <v>606</v>
      </c>
      <c r="Q112" s="6">
        <v>790</v>
      </c>
      <c r="R112" s="6">
        <v>515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36">
        <f>SUM(D112:R112)</f>
        <v>9896</v>
      </c>
      <c r="AF112" s="33"/>
    </row>
    <row r="113" spans="2:32" ht="15.95" customHeight="1" thickBot="1" x14ac:dyDescent="0.3">
      <c r="B113" s="44" t="s">
        <v>100</v>
      </c>
      <c r="C113" s="1" t="s">
        <v>32</v>
      </c>
      <c r="D113" s="6"/>
      <c r="E113" s="6"/>
      <c r="F113" s="6">
        <v>0</v>
      </c>
      <c r="G113" s="6">
        <v>0</v>
      </c>
      <c r="H113" s="6"/>
      <c r="I113" s="6"/>
      <c r="J113" s="6"/>
      <c r="K113" s="6">
        <v>0</v>
      </c>
      <c r="L113" s="6">
        <v>299</v>
      </c>
      <c r="M113" s="6">
        <v>0</v>
      </c>
      <c r="N113" s="6"/>
      <c r="O113" s="6"/>
      <c r="P113" s="6"/>
      <c r="Q113" s="6"/>
      <c r="R113" s="6"/>
      <c r="S113" s="1">
        <f>SUM(D113:R113)</f>
        <v>299</v>
      </c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33"/>
    </row>
    <row r="114" spans="2:32" ht="15.95" customHeight="1" thickBot="1" x14ac:dyDescent="0.3">
      <c r="B114" s="44"/>
      <c r="C114" s="1" t="s">
        <v>14</v>
      </c>
      <c r="D114" s="6"/>
      <c r="E114" s="6"/>
      <c r="F114" s="6">
        <v>0</v>
      </c>
      <c r="G114" s="6">
        <v>20</v>
      </c>
      <c r="H114" s="6"/>
      <c r="I114" s="6"/>
      <c r="J114" s="6"/>
      <c r="K114" s="6">
        <v>0</v>
      </c>
      <c r="L114" s="6">
        <v>288</v>
      </c>
      <c r="M114" s="27" t="s">
        <v>33</v>
      </c>
      <c r="N114" s="6"/>
      <c r="O114" s="6"/>
      <c r="P114" s="6"/>
      <c r="Q114" s="6"/>
      <c r="R114" s="6"/>
      <c r="S114" s="1"/>
      <c r="T114" s="1">
        <f>SUM(D114:R114)</f>
        <v>308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33"/>
    </row>
    <row r="115" spans="2:32" ht="15.95" customHeight="1" thickBot="1" x14ac:dyDescent="0.3">
      <c r="B115" s="44"/>
      <c r="C115" s="1" t="s">
        <v>15</v>
      </c>
      <c r="D115" s="6"/>
      <c r="E115" s="6"/>
      <c r="F115" s="6">
        <v>0</v>
      </c>
      <c r="G115" s="6">
        <v>37</v>
      </c>
      <c r="H115" s="6"/>
      <c r="I115" s="6"/>
      <c r="J115" s="6"/>
      <c r="K115" s="6">
        <v>0</v>
      </c>
      <c r="L115" s="6">
        <v>635</v>
      </c>
      <c r="M115" s="27" t="s">
        <v>33</v>
      </c>
      <c r="N115" s="6"/>
      <c r="O115" s="6"/>
      <c r="P115" s="6"/>
      <c r="Q115" s="6"/>
      <c r="R115" s="6"/>
      <c r="S115" s="1"/>
      <c r="T115" s="1"/>
      <c r="U115" s="1">
        <f>SUM(D115:R115)</f>
        <v>672</v>
      </c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33"/>
    </row>
    <row r="116" spans="2:32" ht="15.95" customHeight="1" thickBot="1" x14ac:dyDescent="0.3">
      <c r="B116" s="44"/>
      <c r="C116" s="1" t="s">
        <v>16</v>
      </c>
      <c r="D116" s="27"/>
      <c r="E116" s="6"/>
      <c r="F116" s="6">
        <v>50</v>
      </c>
      <c r="G116" s="6">
        <v>35</v>
      </c>
      <c r="H116" s="6"/>
      <c r="I116" s="6"/>
      <c r="J116" s="6"/>
      <c r="K116" s="6">
        <v>30</v>
      </c>
      <c r="L116" s="6">
        <v>849</v>
      </c>
      <c r="M116" s="27" t="s">
        <v>33</v>
      </c>
      <c r="N116" s="6"/>
      <c r="O116" s="6"/>
      <c r="P116" s="6"/>
      <c r="Q116" s="6"/>
      <c r="R116" s="6"/>
      <c r="S116" s="1"/>
      <c r="T116" s="1"/>
      <c r="U116" s="1"/>
      <c r="V116" s="1">
        <f>SUM(D116:R116)</f>
        <v>964</v>
      </c>
      <c r="W116" s="1"/>
      <c r="X116" s="1"/>
      <c r="Y116" s="1"/>
      <c r="Z116" s="1"/>
      <c r="AA116" s="1"/>
      <c r="AB116" s="1"/>
      <c r="AC116" s="1"/>
      <c r="AD116" s="1"/>
      <c r="AE116" s="1"/>
      <c r="AF116" s="33"/>
    </row>
    <row r="117" spans="2:32" ht="15.95" customHeight="1" thickBot="1" x14ac:dyDescent="0.3">
      <c r="B117" s="44"/>
      <c r="C117" s="1" t="s">
        <v>17</v>
      </c>
      <c r="D117" s="27"/>
      <c r="E117" s="6"/>
      <c r="F117" s="6">
        <v>0</v>
      </c>
      <c r="G117" s="6">
        <v>100</v>
      </c>
      <c r="H117" s="6"/>
      <c r="I117" s="6"/>
      <c r="J117" s="6"/>
      <c r="K117" s="6">
        <v>43</v>
      </c>
      <c r="L117" s="6">
        <v>729</v>
      </c>
      <c r="M117" s="27" t="s">
        <v>33</v>
      </c>
      <c r="N117" s="6"/>
      <c r="O117" s="6"/>
      <c r="P117" s="6"/>
      <c r="Q117" s="6"/>
      <c r="R117" s="6"/>
      <c r="S117" s="1"/>
      <c r="T117" s="1"/>
      <c r="U117" s="1"/>
      <c r="V117" s="1"/>
      <c r="W117" s="1">
        <f>SUM(D117:R117)</f>
        <v>872</v>
      </c>
      <c r="X117" s="1"/>
      <c r="Y117" s="1"/>
      <c r="Z117" s="1"/>
      <c r="AA117" s="1"/>
      <c r="AB117" s="1"/>
      <c r="AC117" s="1"/>
      <c r="AD117" s="1"/>
      <c r="AE117" s="1"/>
      <c r="AF117" s="33" t="s">
        <v>130</v>
      </c>
    </row>
    <row r="118" spans="2:32" ht="15.95" customHeight="1" thickBot="1" x14ac:dyDescent="0.3">
      <c r="B118" s="44"/>
      <c r="C118" s="1" t="s">
        <v>18</v>
      </c>
      <c r="D118" s="27"/>
      <c r="E118" s="6"/>
      <c r="F118" s="6">
        <v>70</v>
      </c>
      <c r="G118" s="6">
        <v>60</v>
      </c>
      <c r="H118" s="6"/>
      <c r="I118" s="6"/>
      <c r="J118" s="6"/>
      <c r="K118" s="6">
        <v>30</v>
      </c>
      <c r="L118" s="6">
        <v>440</v>
      </c>
      <c r="M118" s="6">
        <v>25</v>
      </c>
      <c r="N118" s="6"/>
      <c r="O118" s="6"/>
      <c r="P118" s="6"/>
      <c r="Q118" s="6"/>
      <c r="R118" s="6"/>
      <c r="S118" s="1"/>
      <c r="T118" s="1"/>
      <c r="U118" s="1"/>
      <c r="V118" s="1"/>
      <c r="W118" s="1"/>
      <c r="X118" s="1">
        <f>SUM(D118:R118)</f>
        <v>625</v>
      </c>
      <c r="Y118" s="1"/>
      <c r="Z118" s="1"/>
      <c r="AA118" s="1"/>
      <c r="AB118" s="1"/>
      <c r="AC118" s="1"/>
      <c r="AD118" s="1"/>
      <c r="AE118" s="1"/>
      <c r="AF118" s="33"/>
    </row>
    <row r="119" spans="2:32" ht="15.95" customHeight="1" thickBot="1" x14ac:dyDescent="0.3">
      <c r="B119" s="44"/>
      <c r="C119" s="1" t="s">
        <v>19</v>
      </c>
      <c r="D119" s="27"/>
      <c r="E119" s="6"/>
      <c r="F119" s="6">
        <v>81</v>
      </c>
      <c r="G119" s="6">
        <v>0</v>
      </c>
      <c r="H119" s="6"/>
      <c r="I119" s="6"/>
      <c r="J119" s="6"/>
      <c r="K119" s="6">
        <v>66</v>
      </c>
      <c r="L119" s="6">
        <v>391</v>
      </c>
      <c r="M119" s="6">
        <v>24</v>
      </c>
      <c r="N119" s="6"/>
      <c r="O119" s="6"/>
      <c r="P119" s="6"/>
      <c r="Q119" s="6"/>
      <c r="R119" s="6"/>
      <c r="S119" s="1"/>
      <c r="T119" s="1"/>
      <c r="U119" s="1"/>
      <c r="V119" s="1"/>
      <c r="W119" s="1"/>
      <c r="X119" s="1"/>
      <c r="Y119" s="1">
        <f>SUM(D119:R119)</f>
        <v>562</v>
      </c>
      <c r="Z119" s="1"/>
      <c r="AA119" s="1"/>
      <c r="AB119" s="1"/>
      <c r="AC119" s="1"/>
      <c r="AD119" s="1"/>
      <c r="AE119" s="1"/>
      <c r="AF119" s="34" t="s">
        <v>131</v>
      </c>
    </row>
    <row r="120" spans="2:32" ht="15.95" customHeight="1" thickBot="1" x14ac:dyDescent="0.3">
      <c r="B120" s="44"/>
      <c r="C120" s="1" t="s">
        <v>20</v>
      </c>
      <c r="D120" s="27"/>
      <c r="E120" s="6"/>
      <c r="F120" s="27">
        <v>80</v>
      </c>
      <c r="G120" s="6">
        <v>25</v>
      </c>
      <c r="H120" s="6"/>
      <c r="I120" s="6"/>
      <c r="J120" s="6"/>
      <c r="K120" s="6">
        <v>150</v>
      </c>
      <c r="L120" s="6">
        <v>483</v>
      </c>
      <c r="M120" s="6">
        <v>50</v>
      </c>
      <c r="N120" s="6"/>
      <c r="O120" s="6"/>
      <c r="P120" s="6"/>
      <c r="Q120" s="6"/>
      <c r="R120" s="6"/>
      <c r="S120" s="1"/>
      <c r="T120" s="1"/>
      <c r="U120" s="1"/>
      <c r="V120" s="1"/>
      <c r="W120" s="1"/>
      <c r="X120" s="1"/>
      <c r="Y120" s="1"/>
      <c r="Z120" s="1">
        <f>SUM(D120:R120)</f>
        <v>788</v>
      </c>
      <c r="AA120" s="1"/>
      <c r="AB120" s="1"/>
      <c r="AC120" s="1"/>
      <c r="AD120" s="1"/>
      <c r="AE120" s="1"/>
      <c r="AF120" s="33"/>
    </row>
    <row r="121" spans="2:32" ht="15.95" customHeight="1" thickBot="1" x14ac:dyDescent="0.3">
      <c r="B121" s="44"/>
      <c r="C121" s="1" t="s">
        <v>21</v>
      </c>
      <c r="D121" s="27"/>
      <c r="E121" s="6"/>
      <c r="F121" s="27">
        <v>96</v>
      </c>
      <c r="G121" s="6">
        <v>5</v>
      </c>
      <c r="H121" s="6"/>
      <c r="I121" s="6"/>
      <c r="J121" s="6"/>
      <c r="K121" s="6">
        <v>1200</v>
      </c>
      <c r="L121" s="6">
        <v>404</v>
      </c>
      <c r="M121" s="6">
        <v>50</v>
      </c>
      <c r="N121" s="6"/>
      <c r="O121" s="6"/>
      <c r="P121" s="6"/>
      <c r="Q121" s="6"/>
      <c r="R121" s="6"/>
      <c r="S121" s="1"/>
      <c r="T121" s="1"/>
      <c r="U121" s="1"/>
      <c r="V121" s="1"/>
      <c r="W121" s="1"/>
      <c r="X121" s="1"/>
      <c r="Y121" s="1"/>
      <c r="Z121" s="1"/>
      <c r="AA121" s="1">
        <f>SUM(D121:R121)</f>
        <v>1755</v>
      </c>
      <c r="AB121" s="1"/>
      <c r="AC121" s="1"/>
      <c r="AD121" s="1"/>
      <c r="AE121" s="1"/>
      <c r="AF121" s="33" t="s">
        <v>130</v>
      </c>
    </row>
    <row r="122" spans="2:32" ht="15.95" customHeight="1" thickBot="1" x14ac:dyDescent="0.3">
      <c r="B122" s="44"/>
      <c r="C122" s="1" t="s">
        <v>22</v>
      </c>
      <c r="D122" s="27"/>
      <c r="E122" s="6"/>
      <c r="F122" s="27">
        <v>0</v>
      </c>
      <c r="G122" s="6">
        <v>55</v>
      </c>
      <c r="H122" s="6"/>
      <c r="I122" s="6"/>
      <c r="J122" s="6"/>
      <c r="K122" s="6">
        <v>1000</v>
      </c>
      <c r="L122" s="6">
        <v>500</v>
      </c>
      <c r="M122" s="6">
        <v>25</v>
      </c>
      <c r="N122" s="6"/>
      <c r="O122" s="6"/>
      <c r="P122" s="6"/>
      <c r="Q122" s="6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>
        <f>SUM(D121:R121)</f>
        <v>1755</v>
      </c>
      <c r="AC122" s="1"/>
      <c r="AD122" s="1"/>
      <c r="AE122" s="1"/>
      <c r="AF122" s="33"/>
    </row>
    <row r="123" spans="2:32" ht="15.95" customHeight="1" thickBot="1" x14ac:dyDescent="0.3">
      <c r="B123" s="44"/>
      <c r="C123" s="1" t="s">
        <v>23</v>
      </c>
      <c r="D123" s="27"/>
      <c r="E123" s="6"/>
      <c r="F123" s="27">
        <v>0</v>
      </c>
      <c r="G123" s="6">
        <v>49</v>
      </c>
      <c r="H123" s="6"/>
      <c r="I123" s="6"/>
      <c r="J123" s="6"/>
      <c r="K123" s="6">
        <v>500</v>
      </c>
      <c r="L123" s="6">
        <v>570</v>
      </c>
      <c r="M123" s="6">
        <v>25</v>
      </c>
      <c r="N123" s="6"/>
      <c r="O123" s="6"/>
      <c r="P123" s="6"/>
      <c r="Q123" s="6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>
        <f>SUM(D123:R123)</f>
        <v>1144</v>
      </c>
      <c r="AD123" s="1"/>
      <c r="AE123" s="1"/>
      <c r="AF123" s="33"/>
    </row>
    <row r="124" spans="2:32" ht="15.95" customHeight="1" thickBot="1" x14ac:dyDescent="0.3">
      <c r="B124" s="44"/>
      <c r="C124" s="1" t="s">
        <v>47</v>
      </c>
      <c r="D124" s="6"/>
      <c r="E124" s="6"/>
      <c r="F124" s="6">
        <v>200</v>
      </c>
      <c r="G124" s="6">
        <v>195</v>
      </c>
      <c r="H124" s="6"/>
      <c r="I124" s="6"/>
      <c r="J124" s="6"/>
      <c r="K124" s="6">
        <v>1210</v>
      </c>
      <c r="L124" s="6">
        <v>2560</v>
      </c>
      <c r="M124" s="6">
        <v>100</v>
      </c>
      <c r="N124" s="6"/>
      <c r="O124" s="6"/>
      <c r="P124" s="6"/>
      <c r="Q124" s="6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>
        <f>SUM(D124:R124)</f>
        <v>4265</v>
      </c>
      <c r="AE124" s="1"/>
      <c r="AF124" s="33"/>
    </row>
    <row r="125" spans="2:32" ht="15.95" customHeight="1" thickBot="1" x14ac:dyDescent="0.3">
      <c r="B125" s="44"/>
      <c r="C125" s="1" t="s">
        <v>35</v>
      </c>
      <c r="D125" s="6"/>
      <c r="E125" s="6"/>
      <c r="F125" s="6">
        <v>177</v>
      </c>
      <c r="G125" s="6">
        <v>191</v>
      </c>
      <c r="H125" s="6"/>
      <c r="I125" s="6"/>
      <c r="J125" s="6"/>
      <c r="K125" s="6">
        <v>1809</v>
      </c>
      <c r="L125" s="6">
        <v>2729</v>
      </c>
      <c r="M125" s="6">
        <v>99</v>
      </c>
      <c r="N125" s="6"/>
      <c r="O125" s="6"/>
      <c r="P125" s="6"/>
      <c r="Q125" s="6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36">
        <f>SUM(D125:R125)</f>
        <v>5005</v>
      </c>
      <c r="AF125" s="33"/>
    </row>
    <row r="126" spans="2:32" ht="15.95" customHeight="1" thickBot="1" x14ac:dyDescent="0.3">
      <c r="B126" s="47" t="s">
        <v>101</v>
      </c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3">
        <f>SUM(S127:S138)</f>
        <v>13</v>
      </c>
      <c r="T126" s="3">
        <f>SUM(T127:T138)</f>
        <v>20</v>
      </c>
      <c r="U126" s="3">
        <f>SUM(U127:U138)</f>
        <v>22</v>
      </c>
      <c r="V126" s="3">
        <f>SUM(V127:V138)</f>
        <v>27</v>
      </c>
      <c r="W126" s="3">
        <f>SUM(W127:W138)</f>
        <v>17</v>
      </c>
      <c r="X126" s="3">
        <f t="shared" ref="X126:Y126" si="3">SUM(X127:X138)</f>
        <v>34</v>
      </c>
      <c r="Y126" s="3">
        <f t="shared" si="3"/>
        <v>21</v>
      </c>
      <c r="Z126" s="3">
        <f>Z134</f>
        <v>22</v>
      </c>
      <c r="AA126" s="3">
        <f>AA135</f>
        <v>19</v>
      </c>
      <c r="AB126" s="3"/>
      <c r="AC126" s="3"/>
      <c r="AD126" s="3"/>
      <c r="AE126" s="2">
        <f>SUM(AE127:AE139)</f>
        <v>101</v>
      </c>
      <c r="AF126" s="33"/>
    </row>
    <row r="127" spans="2:32" ht="15.95" customHeight="1" thickBot="1" x14ac:dyDescent="0.3">
      <c r="B127" s="44" t="s">
        <v>102</v>
      </c>
      <c r="C127" s="1" t="s">
        <v>32</v>
      </c>
      <c r="D127" s="6">
        <v>6</v>
      </c>
      <c r="E127" s="6"/>
      <c r="F127" s="27">
        <v>1</v>
      </c>
      <c r="G127" s="6">
        <v>0</v>
      </c>
      <c r="H127" s="6">
        <v>0</v>
      </c>
      <c r="I127" s="6">
        <v>2</v>
      </c>
      <c r="J127" s="6" t="s">
        <v>60</v>
      </c>
      <c r="K127" s="6"/>
      <c r="L127" s="6"/>
      <c r="M127" s="6"/>
      <c r="N127" s="6">
        <v>0</v>
      </c>
      <c r="O127" s="6">
        <v>3</v>
      </c>
      <c r="P127" s="27" t="s">
        <v>33</v>
      </c>
      <c r="Q127" s="6">
        <v>0</v>
      </c>
      <c r="R127" s="6">
        <v>1</v>
      </c>
      <c r="S127" s="1">
        <f>SUM(D127:R127)</f>
        <v>13</v>
      </c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33"/>
    </row>
    <row r="128" spans="2:32" ht="15.95" customHeight="1" thickBot="1" x14ac:dyDescent="0.3">
      <c r="B128" s="44"/>
      <c r="C128" s="1" t="s">
        <v>14</v>
      </c>
      <c r="D128" s="6">
        <v>8</v>
      </c>
      <c r="E128" s="6"/>
      <c r="F128" s="27">
        <v>1</v>
      </c>
      <c r="G128" s="6">
        <v>0</v>
      </c>
      <c r="H128" s="6">
        <v>0</v>
      </c>
      <c r="I128" s="6">
        <v>3</v>
      </c>
      <c r="J128" s="6" t="s">
        <v>60</v>
      </c>
      <c r="K128" s="6"/>
      <c r="L128" s="6"/>
      <c r="M128" s="6"/>
      <c r="N128" s="6">
        <v>0</v>
      </c>
      <c r="O128" s="6">
        <v>3</v>
      </c>
      <c r="P128" s="27" t="s">
        <v>33</v>
      </c>
      <c r="Q128" s="6">
        <v>4</v>
      </c>
      <c r="R128" s="6">
        <v>1</v>
      </c>
      <c r="S128" s="1"/>
      <c r="T128" s="1">
        <f>SUM(D128:R128)</f>
        <v>20</v>
      </c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33"/>
    </row>
    <row r="129" spans="2:32" ht="15.95" customHeight="1" thickBot="1" x14ac:dyDescent="0.3">
      <c r="B129" s="44"/>
      <c r="C129" s="1" t="s">
        <v>15</v>
      </c>
      <c r="D129" s="6">
        <v>3</v>
      </c>
      <c r="E129" s="6"/>
      <c r="F129" s="27">
        <v>1</v>
      </c>
      <c r="G129" s="6">
        <v>0</v>
      </c>
      <c r="H129" s="6">
        <v>0</v>
      </c>
      <c r="I129" s="6">
        <v>3</v>
      </c>
      <c r="J129" s="6" t="s">
        <v>60</v>
      </c>
      <c r="K129" s="6"/>
      <c r="L129" s="6"/>
      <c r="M129" s="6"/>
      <c r="N129" s="6">
        <v>6</v>
      </c>
      <c r="O129" s="6">
        <v>3</v>
      </c>
      <c r="P129" s="27" t="s">
        <v>33</v>
      </c>
      <c r="Q129" s="6">
        <v>1</v>
      </c>
      <c r="R129" s="6">
        <v>5</v>
      </c>
      <c r="S129" s="1"/>
      <c r="T129" s="1"/>
      <c r="U129" s="1">
        <f>SUM(D129:R129)</f>
        <v>22</v>
      </c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34" t="s">
        <v>128</v>
      </c>
    </row>
    <row r="130" spans="2:32" ht="15.95" customHeight="1" thickBot="1" x14ac:dyDescent="0.3">
      <c r="B130" s="44"/>
      <c r="C130" s="1" t="s">
        <v>16</v>
      </c>
      <c r="D130" s="6">
        <v>3</v>
      </c>
      <c r="E130" s="6"/>
      <c r="F130" s="6">
        <v>1</v>
      </c>
      <c r="G130" s="6">
        <v>1</v>
      </c>
      <c r="H130" s="6">
        <v>1</v>
      </c>
      <c r="I130" s="6">
        <v>1</v>
      </c>
      <c r="J130" s="6" t="s">
        <v>60</v>
      </c>
      <c r="K130" s="6"/>
      <c r="L130" s="6"/>
      <c r="M130" s="6"/>
      <c r="N130" s="6">
        <v>1</v>
      </c>
      <c r="O130" s="6">
        <v>0</v>
      </c>
      <c r="P130" s="6">
        <v>0</v>
      </c>
      <c r="Q130" s="6">
        <v>17</v>
      </c>
      <c r="R130" s="6">
        <v>2</v>
      </c>
      <c r="S130" s="1"/>
      <c r="T130" s="1"/>
      <c r="U130" s="1"/>
      <c r="V130" s="1">
        <f>SUM(D130:R130)</f>
        <v>27</v>
      </c>
      <c r="W130" s="1"/>
      <c r="X130" s="1"/>
      <c r="Y130" s="1"/>
      <c r="Z130" s="1"/>
      <c r="AA130" s="1"/>
      <c r="AB130" s="1"/>
      <c r="AC130" s="1"/>
      <c r="AD130" s="1"/>
      <c r="AE130" s="1"/>
      <c r="AF130" s="33"/>
    </row>
    <row r="131" spans="2:32" ht="15.95" customHeight="1" thickBot="1" x14ac:dyDescent="0.3">
      <c r="B131" s="44"/>
      <c r="C131" s="1" t="s">
        <v>17</v>
      </c>
      <c r="D131" s="6">
        <v>3</v>
      </c>
      <c r="E131" s="6"/>
      <c r="F131" s="6">
        <v>5</v>
      </c>
      <c r="G131" s="6">
        <v>0</v>
      </c>
      <c r="H131" s="6">
        <v>0</v>
      </c>
      <c r="I131" s="6">
        <v>4</v>
      </c>
      <c r="J131" s="6" t="s">
        <v>60</v>
      </c>
      <c r="K131" s="6"/>
      <c r="L131" s="6"/>
      <c r="M131" s="6"/>
      <c r="N131" s="6">
        <v>1</v>
      </c>
      <c r="O131" s="6">
        <v>0</v>
      </c>
      <c r="P131" s="6">
        <v>0</v>
      </c>
      <c r="Q131" s="6">
        <v>3</v>
      </c>
      <c r="R131" s="6">
        <v>1</v>
      </c>
      <c r="S131" s="1"/>
      <c r="T131" s="1"/>
      <c r="U131" s="1"/>
      <c r="V131" s="1"/>
      <c r="W131" s="1">
        <f>SUM(D131:R131)</f>
        <v>17</v>
      </c>
      <c r="X131" s="1"/>
      <c r="Y131" s="1"/>
      <c r="Z131" s="1"/>
      <c r="AA131" s="1"/>
      <c r="AB131" s="1"/>
      <c r="AC131" s="1"/>
      <c r="AD131" s="1"/>
      <c r="AE131" s="1"/>
      <c r="AF131" s="33" t="s">
        <v>127</v>
      </c>
    </row>
    <row r="132" spans="2:32" ht="15.95" customHeight="1" thickBot="1" x14ac:dyDescent="0.3">
      <c r="B132" s="44"/>
      <c r="C132" s="1" t="s">
        <v>18</v>
      </c>
      <c r="D132" s="6">
        <v>5</v>
      </c>
      <c r="E132" s="6"/>
      <c r="F132" s="6">
        <v>1</v>
      </c>
      <c r="G132" s="6">
        <v>0</v>
      </c>
      <c r="H132" s="6">
        <v>1</v>
      </c>
      <c r="I132" s="6">
        <v>1</v>
      </c>
      <c r="J132" s="6" t="s">
        <v>60</v>
      </c>
      <c r="K132" s="6"/>
      <c r="L132" s="6"/>
      <c r="M132" s="6"/>
      <c r="N132" s="6">
        <v>3</v>
      </c>
      <c r="O132" s="6">
        <v>3</v>
      </c>
      <c r="P132" s="6">
        <v>3</v>
      </c>
      <c r="Q132" s="6">
        <v>15</v>
      </c>
      <c r="R132" s="6">
        <v>2</v>
      </c>
      <c r="S132" s="1"/>
      <c r="T132" s="1"/>
      <c r="U132" s="1"/>
      <c r="V132" s="1"/>
      <c r="W132" s="1"/>
      <c r="X132" s="1">
        <f>SUM(D132:R132)</f>
        <v>34</v>
      </c>
      <c r="Y132" s="1"/>
      <c r="Z132" s="1"/>
      <c r="AA132" s="1"/>
      <c r="AB132" s="1"/>
      <c r="AC132" s="1"/>
      <c r="AD132" s="1"/>
      <c r="AE132" s="1"/>
      <c r="AF132" s="33"/>
    </row>
    <row r="133" spans="2:32" ht="15.95" customHeight="1" thickBot="1" x14ac:dyDescent="0.3">
      <c r="B133" s="44"/>
      <c r="C133" s="1" t="s">
        <v>19</v>
      </c>
      <c r="D133" s="6">
        <v>4</v>
      </c>
      <c r="E133" s="6"/>
      <c r="F133" s="6">
        <v>2</v>
      </c>
      <c r="G133" s="6">
        <v>0</v>
      </c>
      <c r="H133" s="6">
        <v>2</v>
      </c>
      <c r="I133" s="6">
        <v>1</v>
      </c>
      <c r="J133" s="6" t="s">
        <v>60</v>
      </c>
      <c r="K133" s="6"/>
      <c r="L133" s="6"/>
      <c r="M133" s="6"/>
      <c r="N133" s="6">
        <v>3</v>
      </c>
      <c r="O133" s="6">
        <v>3</v>
      </c>
      <c r="P133" s="6">
        <v>3</v>
      </c>
      <c r="Q133" s="6">
        <v>3</v>
      </c>
      <c r="R133" s="6">
        <v>0</v>
      </c>
      <c r="S133" s="1"/>
      <c r="T133" s="1"/>
      <c r="U133" s="1"/>
      <c r="V133" s="1"/>
      <c r="W133" s="1"/>
      <c r="X133" s="1"/>
      <c r="Y133" s="1">
        <f>SUM(D133:R133)</f>
        <v>21</v>
      </c>
      <c r="Z133" s="1"/>
      <c r="AA133" s="1"/>
      <c r="AB133" s="1"/>
      <c r="AC133" s="1"/>
      <c r="AD133" s="1"/>
      <c r="AE133" s="1"/>
      <c r="AF133" s="33" t="s">
        <v>129</v>
      </c>
    </row>
    <row r="134" spans="2:32" ht="15.95" customHeight="1" thickBot="1" x14ac:dyDescent="0.3">
      <c r="B134" s="44"/>
      <c r="C134" s="1" t="s">
        <v>20</v>
      </c>
      <c r="D134" s="6">
        <v>4</v>
      </c>
      <c r="E134" s="6"/>
      <c r="F134" s="6">
        <v>1</v>
      </c>
      <c r="G134" s="27" t="s">
        <v>60</v>
      </c>
      <c r="H134" s="6">
        <v>1</v>
      </c>
      <c r="I134" s="6">
        <v>1</v>
      </c>
      <c r="J134" s="6">
        <v>1</v>
      </c>
      <c r="K134" s="6"/>
      <c r="L134" s="6"/>
      <c r="M134" s="6"/>
      <c r="N134" s="6">
        <v>1</v>
      </c>
      <c r="O134" s="6">
        <v>3</v>
      </c>
      <c r="P134" s="6">
        <v>3</v>
      </c>
      <c r="Q134" s="6">
        <v>6</v>
      </c>
      <c r="R134" s="6">
        <v>1</v>
      </c>
      <c r="S134" s="1"/>
      <c r="T134" s="1"/>
      <c r="U134" s="1"/>
      <c r="V134" s="1"/>
      <c r="W134" s="1"/>
      <c r="X134" s="1"/>
      <c r="Y134" s="1"/>
      <c r="Z134" s="1">
        <f>SUM(D134:R134)</f>
        <v>22</v>
      </c>
      <c r="AA134" s="1"/>
      <c r="AB134" s="1"/>
      <c r="AC134" s="1"/>
      <c r="AD134" s="1"/>
      <c r="AE134" s="1"/>
      <c r="AF134" s="33"/>
    </row>
    <row r="135" spans="2:32" ht="15.95" customHeight="1" thickBot="1" x14ac:dyDescent="0.3">
      <c r="B135" s="44"/>
      <c r="C135" s="1" t="s">
        <v>21</v>
      </c>
      <c r="D135" s="6">
        <v>4</v>
      </c>
      <c r="E135" s="6"/>
      <c r="F135" s="6">
        <v>0</v>
      </c>
      <c r="G135" s="27" t="s">
        <v>60</v>
      </c>
      <c r="H135" s="6">
        <v>2</v>
      </c>
      <c r="I135" s="6">
        <v>2</v>
      </c>
      <c r="J135" s="6">
        <v>1</v>
      </c>
      <c r="K135" s="6"/>
      <c r="L135" s="6"/>
      <c r="M135" s="6"/>
      <c r="N135" s="6">
        <v>1</v>
      </c>
      <c r="O135" s="6">
        <v>3</v>
      </c>
      <c r="P135" s="6">
        <v>1</v>
      </c>
      <c r="Q135" s="6">
        <v>5</v>
      </c>
      <c r="R135" s="6">
        <v>0</v>
      </c>
      <c r="S135" s="1"/>
      <c r="T135" s="1"/>
      <c r="U135" s="1"/>
      <c r="V135" s="1"/>
      <c r="W135" s="1"/>
      <c r="X135" s="1"/>
      <c r="Y135" s="1"/>
      <c r="Z135" s="1"/>
      <c r="AA135" s="1">
        <f>SUM(D135:R135)</f>
        <v>19</v>
      </c>
      <c r="AB135" s="1"/>
      <c r="AC135" s="1"/>
      <c r="AD135" s="1"/>
      <c r="AE135" s="1"/>
      <c r="AF135" s="33"/>
    </row>
    <row r="136" spans="2:32" ht="15.95" customHeight="1" thickBot="1" x14ac:dyDescent="0.3">
      <c r="B136" s="44"/>
      <c r="C136" s="1" t="s">
        <v>22</v>
      </c>
      <c r="D136" s="6">
        <v>2</v>
      </c>
      <c r="E136" s="6"/>
      <c r="F136" s="6">
        <v>1</v>
      </c>
      <c r="G136" s="27" t="s">
        <v>60</v>
      </c>
      <c r="H136" s="6">
        <v>0</v>
      </c>
      <c r="I136" s="6">
        <v>0</v>
      </c>
      <c r="J136" s="6">
        <v>2</v>
      </c>
      <c r="K136" s="6"/>
      <c r="L136" s="6"/>
      <c r="M136" s="6"/>
      <c r="N136" s="6">
        <v>3</v>
      </c>
      <c r="O136" s="6">
        <v>5</v>
      </c>
      <c r="P136" s="6">
        <v>1</v>
      </c>
      <c r="Q136" s="6">
        <v>8</v>
      </c>
      <c r="R136" s="6">
        <v>1</v>
      </c>
      <c r="S136" s="1"/>
      <c r="T136" s="1"/>
      <c r="U136" s="1"/>
      <c r="V136" s="1"/>
      <c r="W136" s="1"/>
      <c r="X136" s="1"/>
      <c r="Y136" s="1"/>
      <c r="Z136" s="1"/>
      <c r="AA136" s="1"/>
      <c r="AB136" s="1">
        <f>SUM(D135:R135)</f>
        <v>19</v>
      </c>
      <c r="AC136" s="1"/>
      <c r="AD136" s="1"/>
      <c r="AE136" s="1"/>
      <c r="AF136" s="33"/>
    </row>
    <row r="137" spans="2:32" ht="15.95" customHeight="1" thickBot="1" x14ac:dyDescent="0.3">
      <c r="B137" s="44"/>
      <c r="C137" s="1" t="s">
        <v>23</v>
      </c>
      <c r="D137" s="6">
        <v>2</v>
      </c>
      <c r="E137" s="6"/>
      <c r="F137" s="6">
        <v>1</v>
      </c>
      <c r="G137" s="27" t="s">
        <v>60</v>
      </c>
      <c r="H137" s="6">
        <v>0</v>
      </c>
      <c r="I137" s="6">
        <v>2</v>
      </c>
      <c r="J137" s="6">
        <v>2</v>
      </c>
      <c r="K137" s="6"/>
      <c r="L137" s="6"/>
      <c r="M137" s="6"/>
      <c r="N137" s="6">
        <v>3</v>
      </c>
      <c r="O137" s="6">
        <v>3</v>
      </c>
      <c r="P137" s="6">
        <v>1</v>
      </c>
      <c r="Q137" s="6">
        <v>5</v>
      </c>
      <c r="R137" s="6">
        <v>3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>
        <f>SUM(D137:R137)</f>
        <v>22</v>
      </c>
      <c r="AD137" s="1"/>
      <c r="AE137" s="1"/>
      <c r="AF137" s="33"/>
    </row>
    <row r="138" spans="2:32" ht="15.95" customHeight="1" thickBot="1" x14ac:dyDescent="0.3">
      <c r="B138" s="44"/>
      <c r="C138" s="1" t="s">
        <v>47</v>
      </c>
      <c r="D138" s="6">
        <v>22</v>
      </c>
      <c r="E138" s="6"/>
      <c r="F138" s="6">
        <v>5</v>
      </c>
      <c r="G138" s="6">
        <v>1</v>
      </c>
      <c r="H138" s="6">
        <v>3</v>
      </c>
      <c r="I138" s="6">
        <v>6</v>
      </c>
      <c r="J138" s="6">
        <v>3</v>
      </c>
      <c r="K138" s="6"/>
      <c r="L138" s="6"/>
      <c r="M138" s="6"/>
      <c r="N138" s="6">
        <v>8</v>
      </c>
      <c r="O138" s="6">
        <v>14</v>
      </c>
      <c r="P138" s="6">
        <v>7</v>
      </c>
      <c r="Q138" s="6">
        <v>50</v>
      </c>
      <c r="R138" s="6">
        <v>7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>
        <f>SUM(D138:R138)</f>
        <v>126</v>
      </c>
      <c r="AE138" s="1"/>
      <c r="AF138" s="33"/>
    </row>
    <row r="139" spans="2:32" ht="15.95" customHeight="1" thickBot="1" x14ac:dyDescent="0.3">
      <c r="B139" s="44"/>
      <c r="C139" s="1" t="s">
        <v>35</v>
      </c>
      <c r="D139" s="6">
        <v>16</v>
      </c>
      <c r="E139" s="6"/>
      <c r="F139" s="6">
        <v>9</v>
      </c>
      <c r="G139" s="6">
        <v>0</v>
      </c>
      <c r="H139" s="6">
        <v>4</v>
      </c>
      <c r="I139" s="6">
        <v>12</v>
      </c>
      <c r="J139" s="6">
        <v>3</v>
      </c>
      <c r="K139" s="6"/>
      <c r="L139" s="6"/>
      <c r="M139" s="6"/>
      <c r="N139" s="6">
        <v>14</v>
      </c>
      <c r="O139" s="6">
        <v>12</v>
      </c>
      <c r="P139" s="6">
        <v>5</v>
      </c>
      <c r="Q139" s="6">
        <v>17</v>
      </c>
      <c r="R139" s="6">
        <v>9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36">
        <f>SUM(D139:R139)</f>
        <v>101</v>
      </c>
      <c r="AF139" s="33"/>
    </row>
    <row r="140" spans="2:32" ht="15.95" customHeight="1" x14ac:dyDescent="0.25">
      <c r="B140" t="s">
        <v>88</v>
      </c>
    </row>
    <row r="141" spans="2:32" ht="15.95" customHeight="1" x14ac:dyDescent="0.25">
      <c r="B141" t="s">
        <v>89</v>
      </c>
    </row>
    <row r="142" spans="2:32" ht="15.95" customHeight="1" x14ac:dyDescent="0.25">
      <c r="B142" t="s">
        <v>90</v>
      </c>
    </row>
  </sheetData>
  <mergeCells count="46">
    <mergeCell ref="Q1:Q4"/>
    <mergeCell ref="N3:N4"/>
    <mergeCell ref="O3:O4"/>
    <mergeCell ref="P3:P4"/>
    <mergeCell ref="N1:P2"/>
    <mergeCell ref="B127:B139"/>
    <mergeCell ref="B33:B45"/>
    <mergeCell ref="B46:B58"/>
    <mergeCell ref="B59:B71"/>
    <mergeCell ref="B72:B84"/>
    <mergeCell ref="B126:R126"/>
    <mergeCell ref="B85:R85"/>
    <mergeCell ref="B99:R99"/>
    <mergeCell ref="B100:B112"/>
    <mergeCell ref="B113:B125"/>
    <mergeCell ref="B20:B32"/>
    <mergeCell ref="B86:B98"/>
    <mergeCell ref="B7:B19"/>
    <mergeCell ref="K1:K4"/>
    <mergeCell ref="L1:L4"/>
    <mergeCell ref="B1:C4"/>
    <mergeCell ref="D1:D4"/>
    <mergeCell ref="H1:H4"/>
    <mergeCell ref="I1:I4"/>
    <mergeCell ref="J1:J4"/>
    <mergeCell ref="B5:R5"/>
    <mergeCell ref="B6:R6"/>
    <mergeCell ref="E1:E4"/>
    <mergeCell ref="F1:F4"/>
    <mergeCell ref="G1:G4"/>
    <mergeCell ref="M1:M4"/>
    <mergeCell ref="AF1:AF4"/>
    <mergeCell ref="Y1:Y4"/>
    <mergeCell ref="AE1:AE4"/>
    <mergeCell ref="X1:X4"/>
    <mergeCell ref="AB1:AB4"/>
    <mergeCell ref="AC1:AC4"/>
    <mergeCell ref="AD1:AD4"/>
    <mergeCell ref="Z1:Z4"/>
    <mergeCell ref="AA1:AA4"/>
    <mergeCell ref="R1:R4"/>
    <mergeCell ref="V1:V4"/>
    <mergeCell ref="W1:W4"/>
    <mergeCell ref="S1:S4"/>
    <mergeCell ref="T1:T4"/>
    <mergeCell ref="U1:U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73AA2-BC49-4939-AC6C-2920FCEA4D4D}">
  <sheetPr>
    <pageSetUpPr fitToPage="1"/>
  </sheetPr>
  <dimension ref="C4:U16"/>
  <sheetViews>
    <sheetView workbookViewId="0"/>
  </sheetViews>
  <sheetFormatPr defaultColWidth="9.140625" defaultRowHeight="15.75" x14ac:dyDescent="0.25"/>
  <cols>
    <col min="1" max="2" width="9.140625" style="14"/>
    <col min="3" max="3" width="51.7109375" style="14" customWidth="1"/>
    <col min="4" max="4" width="8.28515625" style="14" customWidth="1"/>
    <col min="5" max="5" width="9" style="14" customWidth="1"/>
    <col min="6" max="6" width="10.5703125" style="14" customWidth="1"/>
    <col min="7" max="7" width="8.85546875" style="14" customWidth="1"/>
    <col min="8" max="8" width="10.42578125" style="14" customWidth="1"/>
    <col min="9" max="9" width="9" style="14" customWidth="1"/>
    <col min="10" max="10" width="6.85546875" style="14" customWidth="1"/>
    <col min="11" max="16384" width="9.140625" style="14"/>
  </cols>
  <sheetData>
    <row r="4" spans="3:21" ht="16.5" thickBot="1" x14ac:dyDescent="0.3">
      <c r="F4" s="79" t="s">
        <v>104</v>
      </c>
      <c r="G4" s="79"/>
      <c r="H4" s="79"/>
      <c r="I4" s="79"/>
      <c r="J4" s="79"/>
      <c r="K4" s="80" t="s">
        <v>105</v>
      </c>
      <c r="L4" s="80"/>
      <c r="M4" s="80"/>
      <c r="N4" s="80"/>
      <c r="O4" s="80"/>
      <c r="P4" s="80"/>
      <c r="Q4" s="81" t="s">
        <v>106</v>
      </c>
      <c r="R4" s="81"/>
      <c r="S4" s="81"/>
      <c r="T4" s="81"/>
      <c r="U4" s="81"/>
    </row>
    <row r="5" spans="3:21" x14ac:dyDescent="0.25">
      <c r="C5" s="15" t="s">
        <v>107</v>
      </c>
      <c r="D5" s="16" t="s">
        <v>108</v>
      </c>
      <c r="E5" s="16" t="s">
        <v>109</v>
      </c>
      <c r="F5" s="16">
        <v>2021</v>
      </c>
      <c r="G5" s="16">
        <v>2022</v>
      </c>
      <c r="H5" s="16">
        <v>2023</v>
      </c>
      <c r="I5" s="16">
        <v>2024</v>
      </c>
      <c r="J5" s="16">
        <v>2025</v>
      </c>
      <c r="K5" s="17" t="s">
        <v>110</v>
      </c>
      <c r="L5" s="14">
        <v>2021</v>
      </c>
      <c r="M5" s="14">
        <v>2022</v>
      </c>
      <c r="N5" s="14">
        <v>2023</v>
      </c>
      <c r="O5" s="14">
        <v>2024</v>
      </c>
      <c r="P5" s="14">
        <v>2025</v>
      </c>
      <c r="Q5" s="18">
        <v>2021</v>
      </c>
      <c r="R5" s="18">
        <v>2022</v>
      </c>
      <c r="S5" s="18">
        <v>2023</v>
      </c>
      <c r="T5" s="18">
        <v>2024</v>
      </c>
      <c r="U5" s="18">
        <v>2025</v>
      </c>
    </row>
    <row r="6" spans="3:21" x14ac:dyDescent="0.25">
      <c r="C6" s="19" t="s">
        <v>68</v>
      </c>
      <c r="D6" s="20">
        <f>SUM('[1]NI 2021'!E2,'[1]2022'!G4,'[1]2023'!E4,'[1]2024'!E4,'[1]2025'!E4)</f>
        <v>0</v>
      </c>
      <c r="E6" s="20">
        <f>SUM('[1]NI 2021'!F2,'[1]2022'!H4,'[1]2023'!F4,'[1]2024'!F4,'[1]2025'!F4)</f>
        <v>1</v>
      </c>
      <c r="F6" s="21">
        <f>'[1]NI 2021'!E2</f>
        <v>0</v>
      </c>
      <c r="G6" s="14">
        <f>'[1]2022'!G4</f>
        <v>0</v>
      </c>
      <c r="H6" s="14">
        <f>'[1]2023'!E4</f>
        <v>0</v>
      </c>
      <c r="I6" s="14">
        <f>'[1]2024'!E4</f>
        <v>0</v>
      </c>
      <c r="J6" s="14">
        <f>'[1]2025'!E4</f>
        <v>0</v>
      </c>
      <c r="K6" s="22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23">
        <v>0</v>
      </c>
      <c r="R6" s="23">
        <v>0</v>
      </c>
      <c r="S6" s="23">
        <v>0</v>
      </c>
      <c r="T6" s="23">
        <v>0</v>
      </c>
      <c r="U6" s="23">
        <v>0</v>
      </c>
    </row>
    <row r="7" spans="3:21" x14ac:dyDescent="0.25">
      <c r="C7" s="19" t="s">
        <v>103</v>
      </c>
      <c r="D7" s="20">
        <f>SUM('[1]NI 2021'!E3,'[1]2022'!G5,'[1]2023'!E5,'[1]2024'!E5,'[1]2025'!E5)</f>
        <v>5</v>
      </c>
      <c r="E7" s="20">
        <f>SUM('[1]NI 2021'!F3,'[1]2022'!H5,'[1]2023'!F5,'[1]2024'!F5,'[1]2025'!F5)</f>
        <v>11</v>
      </c>
      <c r="F7" s="14">
        <f>'[1]NI 2021'!E3</f>
        <v>1</v>
      </c>
      <c r="G7" s="14">
        <f>'[1]2022'!G5</f>
        <v>1</v>
      </c>
      <c r="H7" s="14">
        <f>'[1]2023'!E5</f>
        <v>1</v>
      </c>
      <c r="I7" s="14">
        <v>1</v>
      </c>
      <c r="J7" s="14">
        <f>'[1]2025'!E5</f>
        <v>1</v>
      </c>
      <c r="K7" s="22">
        <v>5</v>
      </c>
      <c r="L7" s="14">
        <v>1</v>
      </c>
      <c r="M7" s="14">
        <v>1</v>
      </c>
      <c r="N7" s="14">
        <v>1</v>
      </c>
      <c r="O7" s="14">
        <v>1</v>
      </c>
      <c r="P7" s="14">
        <v>1</v>
      </c>
      <c r="Q7" s="23">
        <v>1</v>
      </c>
      <c r="R7" s="23">
        <v>1</v>
      </c>
      <c r="S7" s="23">
        <v>1</v>
      </c>
      <c r="T7" s="23">
        <v>1</v>
      </c>
      <c r="U7" s="23">
        <v>5</v>
      </c>
    </row>
    <row r="8" spans="3:21" x14ac:dyDescent="0.25">
      <c r="C8" s="19" t="s">
        <v>68</v>
      </c>
      <c r="D8" s="20">
        <f>SUM('[1]NI 2021'!E4,'[1]2022'!G6,'[1]2023'!E6,'[1]2024'!E6,'[1]2025'!E6)</f>
        <v>0</v>
      </c>
      <c r="E8" s="20">
        <f>SUM('[1]NI 2021'!F4,'[1]2022'!H6,'[1]2023'!F6,'[1]2024'!F6,'[1]2025'!F6)</f>
        <v>1</v>
      </c>
      <c r="F8" s="14">
        <f>'[1]NI 2021'!E4</f>
        <v>0</v>
      </c>
      <c r="G8" s="14">
        <f>'[1]2022'!G6</f>
        <v>0</v>
      </c>
      <c r="H8" s="14">
        <f>'[1]2023'!E6</f>
        <v>0</v>
      </c>
      <c r="I8" s="14">
        <f>'[1]2024'!E6</f>
        <v>0</v>
      </c>
      <c r="J8" s="14">
        <f>'[1]2025'!E6</f>
        <v>0</v>
      </c>
      <c r="K8" s="22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</row>
    <row r="9" spans="3:21" ht="25.5" x14ac:dyDescent="0.25">
      <c r="C9" s="19" t="s">
        <v>111</v>
      </c>
      <c r="D9" s="20">
        <f>SUM('[1]NI 2021'!E5,'[1]2022'!G7,'[1]2023'!E7,'[1]2024'!E7,'[1]2025'!E7)</f>
        <v>65</v>
      </c>
      <c r="E9" s="20">
        <f>SUM('[1]NI 2021'!F5,'[1]2022'!H7,'[1]2023'!F7,'[1]2024'!F7,'[1]2025'!F7)</f>
        <v>48</v>
      </c>
      <c r="F9" s="14">
        <f>'[1]NI 2021'!E5</f>
        <v>0</v>
      </c>
      <c r="G9" s="14">
        <f>'[1]2022'!G7</f>
        <v>20</v>
      </c>
      <c r="H9" s="14">
        <f>'[1]2023'!E7</f>
        <v>17</v>
      </c>
      <c r="I9" s="14">
        <f>'[1]2024'!E7</f>
        <v>11</v>
      </c>
      <c r="J9" s="14">
        <f>'[1]2025'!E7</f>
        <v>17</v>
      </c>
      <c r="K9" s="22">
        <v>65</v>
      </c>
      <c r="L9" s="14">
        <v>0</v>
      </c>
      <c r="M9" s="14">
        <v>20</v>
      </c>
      <c r="N9" s="14">
        <v>17</v>
      </c>
      <c r="O9" s="14">
        <v>11</v>
      </c>
      <c r="P9" s="14">
        <v>17</v>
      </c>
      <c r="Q9" s="23">
        <v>0</v>
      </c>
      <c r="R9" s="23">
        <v>20</v>
      </c>
      <c r="S9" s="23">
        <v>37</v>
      </c>
      <c r="T9" s="23">
        <v>48</v>
      </c>
      <c r="U9" s="23">
        <v>65</v>
      </c>
    </row>
    <row r="10" spans="3:21" ht="25.5" x14ac:dyDescent="0.25">
      <c r="C10" s="19" t="s">
        <v>112</v>
      </c>
      <c r="D10" s="20">
        <f>SUM('[1]NI 2021'!E6,'[1]2022'!G8,'[1]2023'!E8,'[1]2024'!E8,'[1]2025'!E8)</f>
        <v>10</v>
      </c>
      <c r="E10" s="20">
        <f>SUM('[1]NI 2021'!F6,'[1]2022'!H8,'[1]2023'!F8,'[1]2024'!F8,'[1]2025'!F8)</f>
        <v>19</v>
      </c>
      <c r="F10" s="14">
        <f>'[1]NI 2021'!E6</f>
        <v>0</v>
      </c>
      <c r="G10" s="14">
        <f>'[1]2022'!G8</f>
        <v>2</v>
      </c>
      <c r="H10" s="14">
        <f>'[1]2023'!E8</f>
        <v>3</v>
      </c>
      <c r="I10" s="14">
        <f>'[1]2024'!E8</f>
        <v>5</v>
      </c>
      <c r="J10" s="14">
        <f>'[1]2025'!E8</f>
        <v>0</v>
      </c>
      <c r="K10" s="22">
        <v>10</v>
      </c>
      <c r="L10" s="14">
        <v>0</v>
      </c>
      <c r="M10" s="14">
        <v>2</v>
      </c>
      <c r="N10" s="14">
        <v>3</v>
      </c>
      <c r="O10" s="14">
        <v>5</v>
      </c>
      <c r="P10" s="14">
        <v>0</v>
      </c>
      <c r="Q10" s="23">
        <v>0</v>
      </c>
      <c r="R10" s="23">
        <v>2</v>
      </c>
      <c r="S10" s="23">
        <v>5</v>
      </c>
      <c r="T10" s="23">
        <v>10</v>
      </c>
      <c r="U10" s="23">
        <v>10</v>
      </c>
    </row>
    <row r="11" spans="3:21" x14ac:dyDescent="0.25">
      <c r="C11" s="19" t="s">
        <v>103</v>
      </c>
      <c r="D11" s="20">
        <f>SUM('[1]NI 2021'!E7,'[1]2022'!G9,'[1]2023'!E9,'[1]2024'!E9,'[1]2025'!E9)</f>
        <v>0</v>
      </c>
      <c r="E11" s="20">
        <f>SUM('[1]NI 2021'!F7,'[1]2022'!H9,'[1]2023'!F9,'[1]2024'!F9,'[1]2025'!F9)</f>
        <v>3</v>
      </c>
      <c r="F11" s="14">
        <f>'[1]NI 2021'!E7</f>
        <v>0</v>
      </c>
      <c r="G11" s="14">
        <f>'[1]2022'!G9</f>
        <v>0</v>
      </c>
      <c r="H11" s="14">
        <f>'[1]2023'!E9</f>
        <v>0</v>
      </c>
      <c r="I11" s="14">
        <f>'[1]2024'!E9</f>
        <v>0</v>
      </c>
      <c r="J11" s="14">
        <f>'[1]2025'!E9</f>
        <v>0</v>
      </c>
      <c r="K11" s="22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</row>
    <row r="12" spans="3:21" x14ac:dyDescent="0.25">
      <c r="C12" s="24" t="s">
        <v>99</v>
      </c>
      <c r="D12" s="20">
        <f>SUM('[1]NI 2021'!E8,'[1]2022'!G10,'[1]2023'!E10,'[1]2024'!E10,'[1]2025'!E10)</f>
        <v>603</v>
      </c>
      <c r="E12" s="20">
        <f>SUM('[1]NI 2021'!F8,'[1]2022'!H10,'[1]2023'!F10,'[1]2024'!F10,'[1]2025'!F10)</f>
        <v>380</v>
      </c>
      <c r="F12" s="14">
        <v>46</v>
      </c>
      <c r="G12" s="14">
        <f>'[1]2022'!G10</f>
        <v>157</v>
      </c>
      <c r="H12" s="14">
        <f>'[1]2023'!E10</f>
        <v>174</v>
      </c>
      <c r="I12" s="14">
        <f>'[1]2024'!E10</f>
        <v>154</v>
      </c>
      <c r="J12" s="14">
        <v>72</v>
      </c>
      <c r="K12" s="22">
        <v>603</v>
      </c>
      <c r="L12" s="14">
        <v>46</v>
      </c>
      <c r="M12" s="14">
        <v>157</v>
      </c>
      <c r="N12" s="14">
        <v>174</v>
      </c>
      <c r="O12" s="14">
        <v>154</v>
      </c>
      <c r="P12" s="14">
        <v>72</v>
      </c>
      <c r="Q12" s="23">
        <v>46</v>
      </c>
      <c r="R12" s="23">
        <v>203</v>
      </c>
      <c r="S12" s="23">
        <v>377</v>
      </c>
      <c r="T12" s="23">
        <v>531</v>
      </c>
      <c r="U12" s="23">
        <v>603</v>
      </c>
    </row>
    <row r="13" spans="3:21" ht="38.25" x14ac:dyDescent="0.25">
      <c r="C13" s="24" t="s">
        <v>70</v>
      </c>
      <c r="D13" s="20">
        <f>SUM('[1]NI 2021'!E9,'[1]2022'!G11,'[1]2023'!E11,'[1]2024'!E11,'[1]2025'!E11)</f>
        <v>4</v>
      </c>
      <c r="E13" s="20">
        <f>SUM('[1]NI 2021'!F9,'[1]2022'!H11,'[1]2023'!F11,'[1]2024'!F11,'[1]2025'!F11)</f>
        <v>6</v>
      </c>
      <c r="F13" s="14">
        <f>'[1]NI 2021'!E9</f>
        <v>0</v>
      </c>
      <c r="G13" s="14">
        <f>'[1]2022'!G11</f>
        <v>1</v>
      </c>
      <c r="H13" s="14">
        <f>'[1]2023'!E11</f>
        <v>0</v>
      </c>
      <c r="I13" s="14">
        <f>'[1]2024'!E11</f>
        <v>2</v>
      </c>
      <c r="J13" s="14">
        <f>'[1]2025'!E11</f>
        <v>1</v>
      </c>
      <c r="K13" s="22">
        <v>4</v>
      </c>
      <c r="L13" s="14">
        <v>0</v>
      </c>
      <c r="M13" s="14">
        <v>1</v>
      </c>
      <c r="N13" s="14">
        <v>0</v>
      </c>
      <c r="O13" s="14">
        <v>2</v>
      </c>
      <c r="P13" s="14">
        <v>1</v>
      </c>
      <c r="Q13" s="23">
        <v>0</v>
      </c>
      <c r="R13" s="23">
        <v>1</v>
      </c>
      <c r="S13" s="23">
        <v>1</v>
      </c>
      <c r="T13" s="23">
        <v>3</v>
      </c>
      <c r="U13" s="23">
        <v>4</v>
      </c>
    </row>
    <row r="14" spans="3:21" ht="25.5" x14ac:dyDescent="0.25">
      <c r="C14" s="24" t="s">
        <v>48</v>
      </c>
      <c r="D14" s="20">
        <f>SUM('[1]NI 2021'!E10,'[1]2022'!G12,'[1]2023'!E12,'[1]2024'!E12,'[1]2025'!E15)</f>
        <v>45</v>
      </c>
      <c r="E14" s="20">
        <f>SUM('[1]NI 2021'!F10,'[1]2022'!H12,'[1]2023'!F12,'[1]2024'!F12,'[1]2025'!F15)</f>
        <v>11</v>
      </c>
      <c r="F14" s="14">
        <f>'[1]NI 2021'!E10</f>
        <v>6</v>
      </c>
      <c r="G14" s="14">
        <f>'[1]2022'!G12</f>
        <v>6</v>
      </c>
      <c r="H14" s="14">
        <v>15</v>
      </c>
      <c r="I14" s="14">
        <f>'[1]2024'!E12</f>
        <v>15</v>
      </c>
      <c r="J14" s="14">
        <f>'[1]2025'!E12</f>
        <v>8</v>
      </c>
      <c r="K14" s="21">
        <v>50</v>
      </c>
      <c r="L14" s="14">
        <v>6</v>
      </c>
      <c r="M14" s="14">
        <v>6</v>
      </c>
      <c r="N14" s="14">
        <v>15</v>
      </c>
      <c r="O14" s="14">
        <v>15</v>
      </c>
      <c r="P14" s="14">
        <v>8</v>
      </c>
      <c r="Q14" s="23">
        <v>6</v>
      </c>
      <c r="R14" s="23">
        <v>12</v>
      </c>
      <c r="S14" s="23">
        <v>27</v>
      </c>
      <c r="T14" s="23">
        <v>42</v>
      </c>
      <c r="U14" s="23">
        <v>50</v>
      </c>
    </row>
    <row r="15" spans="3:21" ht="25.5" x14ac:dyDescent="0.25">
      <c r="C15" s="25" t="s">
        <v>31</v>
      </c>
      <c r="D15" s="20">
        <f>SUM('[1]NI 2021'!E11,'[1]2022'!G13,'[1]2023'!E13,'[1]2024'!E13,'[1]2025'!E13)</f>
        <v>133</v>
      </c>
      <c r="E15" s="20">
        <f>SUM('[1]NI 2021'!F11,'[1]2022'!H13,'[1]2023'!F13,'[1]2024'!F13,'[1]2025'!F13)</f>
        <v>254</v>
      </c>
      <c r="F15" s="14">
        <f>'[1]NI 2021'!E11</f>
        <v>0</v>
      </c>
      <c r="G15" s="14">
        <f>'[1]2022'!G13</f>
        <v>100</v>
      </c>
      <c r="H15" s="14">
        <f>'[1]2023'!E13</f>
        <v>30</v>
      </c>
      <c r="I15" s="14">
        <v>2</v>
      </c>
      <c r="J15" s="14">
        <f>'[1]2025'!E13</f>
        <v>1</v>
      </c>
      <c r="K15" s="22">
        <v>133</v>
      </c>
      <c r="L15" s="14">
        <v>0</v>
      </c>
      <c r="M15" s="14">
        <v>100</v>
      </c>
      <c r="N15" s="14">
        <v>30</v>
      </c>
      <c r="O15" s="14">
        <v>2</v>
      </c>
      <c r="P15" s="14">
        <v>1</v>
      </c>
      <c r="Q15" s="23">
        <v>0</v>
      </c>
      <c r="R15" s="23">
        <v>100</v>
      </c>
      <c r="S15" s="23">
        <v>130</v>
      </c>
      <c r="T15" s="23">
        <v>132</v>
      </c>
      <c r="U15" s="23">
        <v>133</v>
      </c>
    </row>
    <row r="16" spans="3:21" x14ac:dyDescent="0.25">
      <c r="C16" s="26" t="s">
        <v>68</v>
      </c>
      <c r="D16" s="20">
        <f>SUM('[1]NI 2021'!E12,'[1]2022'!G14,'[1]2023'!E14,'[1]2024'!E14,'[1]2025'!E14)</f>
        <v>0</v>
      </c>
      <c r="E16" s="20">
        <f>SUM('[1]NI 2021'!F12,'[1]2022'!H14,'[1]2023'!F14,'[1]2024'!F14,'[1]2025'!F14)</f>
        <v>4</v>
      </c>
      <c r="F16" s="14">
        <f>'[1]NI 2021'!E12</f>
        <v>0</v>
      </c>
      <c r="G16" s="14">
        <f>'[1]2022'!G14</f>
        <v>0</v>
      </c>
      <c r="H16" s="14">
        <f>'[1]2023'!E14</f>
        <v>0</v>
      </c>
      <c r="I16" s="14">
        <f>'[1]2024'!E14</f>
        <v>0</v>
      </c>
      <c r="J16" s="14">
        <f>'[1]2025'!E14</f>
        <v>0</v>
      </c>
      <c r="K16" s="22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</row>
  </sheetData>
  <mergeCells count="3">
    <mergeCell ref="F4:J4"/>
    <mergeCell ref="K4:P4"/>
    <mergeCell ref="Q4:U4"/>
  </mergeCells>
  <conditionalFormatting sqref="K6:K16">
    <cfRule type="cellIs" dxfId="1" priority="2" operator="notEqual">
      <formula>D6</formula>
    </cfRule>
  </conditionalFormatting>
  <conditionalFormatting sqref="L6:P16">
    <cfRule type="cellIs" dxfId="0" priority="1" operator="notEqual">
      <formula>F6</formula>
    </cfRule>
  </conditionalFormatting>
  <pageMargins left="0.7" right="0.7" top="0.75" bottom="0.75" header="0.3" footer="0.3"/>
  <pageSetup paperSize="9" scale="58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e0ca84-8b2a-4181-bf67-340254fafee5" xsi:nil="true"/>
    <lcf76f155ced4ddcb4097134ff3c332f xmlns="71bbbc2d-6cad-4bae-a9b6-f7a9cc8f12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7978EC024D7B4F94E32C826E2259A6" ma:contentTypeVersion="13" ma:contentTypeDescription="Create a new document." ma:contentTypeScope="" ma:versionID="ad3f97c3857d1232d90eab37299a083f">
  <xsd:schema xmlns:xsd="http://www.w3.org/2001/XMLSchema" xmlns:xs="http://www.w3.org/2001/XMLSchema" xmlns:p="http://schemas.microsoft.com/office/2006/metadata/properties" xmlns:ns2="71bbbc2d-6cad-4bae-a9b6-f7a9cc8f121c" xmlns:ns3="2ce0ca84-8b2a-4181-bf67-340254fafee5" targetNamespace="http://schemas.microsoft.com/office/2006/metadata/properties" ma:root="true" ma:fieldsID="dc972b9d8b8fde8c64769b59d0b638e1" ns2:_="" ns3:_="">
    <xsd:import namespace="71bbbc2d-6cad-4bae-a9b6-f7a9cc8f121c"/>
    <xsd:import namespace="2ce0ca84-8b2a-4181-bf67-340254fafe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bbbc2d-6cad-4bae-a9b6-f7a9cc8f1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8b044b7-0085-4a7e-81e3-b64056e799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ca84-8b2a-4181-bf67-340254fafee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d7fc4e0-6085-425f-8fb6-e669b9eba4b1}" ma:internalName="TaxCatchAll" ma:showField="CatchAllData" ma:web="2ce0ca84-8b2a-4181-bf67-340254fafe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976CB-B268-47A2-B8CB-8717B9529E91}">
  <ds:schemaRefs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71bbbc2d-6cad-4bae-a9b6-f7a9cc8f121c"/>
    <ds:schemaRef ds:uri="http://purl.org/dc/dcmitype/"/>
    <ds:schemaRef ds:uri="2ce0ca84-8b2a-4181-bf67-340254fafee5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7CC385F-5A4D-4A19-9BAD-1537E21CD4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041524-71AE-44CF-9250-2C76521A6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bbbc2d-6cad-4bae-a9b6-f7a9cc8f121c"/>
    <ds:schemaRef ds:uri="2ce0ca84-8b2a-4181-bf67-340254fafe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SCS</vt:lpstr>
      <vt:lpstr>SRL</vt:lpstr>
      <vt:lpstr>Niger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 Winters</dc:creator>
  <cp:keywords/>
  <dc:description/>
  <cp:lastModifiedBy>Roxanne van der Bliek</cp:lastModifiedBy>
  <cp:revision/>
  <dcterms:created xsi:type="dcterms:W3CDTF">2022-03-15T10:20:16Z</dcterms:created>
  <dcterms:modified xsi:type="dcterms:W3CDTF">2026-08-12T10:33:04Z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0x010100407978EC024D7B4F94E32C826E2259A6</vt:lpwstr>
  </property>
  <property fmtid="{D5CDD505-2E9C-101B-9397-08002B2CF9AE}" pid="3" name="MediaServiceImageTags">
    <vt:lpwstr/>
  </property>
  <property fmtid="{D5CDD505-2E9C-101B-9397-08002B2CF9AE}" pid="4" name="Order">
    <vt:r8>1052200</vt:r8>
  </property>
</Properties>
</file>