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kekluppels\Documents\Reports 2023\"/>
    </mc:Choice>
  </mc:AlternateContent>
  <xr:revisionPtr revIDLastSave="0" documentId="8_{FDAE38C3-ADA9-4C4F-86F9-7487AC8C344A}" xr6:coauthVersionLast="47" xr6:coauthVersionMax="47" xr10:uidLastSave="{00000000-0000-0000-0000-000000000000}"/>
  <bookViews>
    <workbookView xWindow="1116" yWindow="516" windowWidth="13848" windowHeight="11124" xr2:uid="{941325EB-1553-4719-A9E9-E6A4C0F4CA40}"/>
  </bookViews>
  <sheets>
    <sheet name="Overview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3" l="1"/>
  <c r="K62" i="3"/>
  <c r="L41" i="3"/>
  <c r="K41" i="3"/>
  <c r="L38" i="3"/>
  <c r="L28" i="3"/>
  <c r="L17" i="3"/>
  <c r="L14" i="3"/>
  <c r="L13" i="3"/>
  <c r="T46" i="3"/>
  <c r="T47" i="3"/>
  <c r="T48" i="3"/>
  <c r="T49" i="3"/>
  <c r="T50" i="3"/>
  <c r="T51" i="3"/>
  <c r="T52" i="3"/>
  <c r="T45" i="3"/>
  <c r="T31" i="3"/>
  <c r="T18" i="3"/>
  <c r="T16" i="3"/>
  <c r="T30" i="3"/>
  <c r="T32" i="3"/>
  <c r="T33" i="3"/>
  <c r="T34" i="3"/>
  <c r="T35" i="3"/>
  <c r="T36" i="3"/>
  <c r="T37" i="3"/>
  <c r="T39" i="3"/>
  <c r="T40" i="3"/>
  <c r="T41" i="3"/>
  <c r="T29" i="3"/>
  <c r="T69" i="3"/>
  <c r="T70" i="3"/>
  <c r="T71" i="3"/>
  <c r="T72" i="3"/>
  <c r="T73" i="3"/>
  <c r="T74" i="3"/>
  <c r="T75" i="3"/>
  <c r="T76" i="3"/>
  <c r="T68" i="3"/>
  <c r="L25" i="3" l="1"/>
  <c r="E28" i="3"/>
  <c r="F28" i="3"/>
  <c r="G28" i="3"/>
  <c r="H28" i="3"/>
  <c r="I28" i="3"/>
  <c r="J28" i="3"/>
  <c r="J25" i="3" s="1"/>
  <c r="K28" i="3"/>
  <c r="M28" i="3"/>
  <c r="P28" i="3"/>
  <c r="S28" i="3"/>
  <c r="E38" i="3"/>
  <c r="F38" i="3"/>
  <c r="G38" i="3"/>
  <c r="H38" i="3"/>
  <c r="I38" i="3"/>
  <c r="J38" i="3"/>
  <c r="K38" i="3"/>
  <c r="M38" i="3"/>
  <c r="P38" i="3"/>
  <c r="S38" i="3"/>
  <c r="T14" i="3"/>
  <c r="S16" i="3"/>
  <c r="M25" i="3"/>
  <c r="P25" i="3"/>
  <c r="E25" i="3"/>
  <c r="F25" i="3"/>
  <c r="G25" i="3"/>
  <c r="M13" i="3"/>
  <c r="P13" i="3"/>
  <c r="F13" i="3"/>
  <c r="G13" i="3"/>
  <c r="I13" i="3"/>
  <c r="J13" i="3"/>
  <c r="E13" i="3"/>
  <c r="G17" i="3"/>
  <c r="H17" i="3"/>
  <c r="I17" i="3"/>
  <c r="J17" i="3"/>
  <c r="K17" i="3"/>
  <c r="T17" i="3" s="1"/>
  <c r="M17" i="3"/>
  <c r="P17" i="3"/>
  <c r="S17" i="3"/>
  <c r="G14" i="3"/>
  <c r="H14" i="3"/>
  <c r="H13" i="3" s="1"/>
  <c r="I14" i="3"/>
  <c r="J14" i="3"/>
  <c r="K14" i="3"/>
  <c r="M14" i="3"/>
  <c r="P14" i="3"/>
  <c r="S14" i="3"/>
  <c r="S13" i="3" s="1"/>
  <c r="F17" i="3"/>
  <c r="F14" i="3"/>
  <c r="I46" i="3"/>
  <c r="I62" i="3"/>
  <c r="I82" i="3"/>
  <c r="I81" i="3" s="1"/>
  <c r="I80" i="3" s="1"/>
  <c r="I86" i="3"/>
  <c r="I87" i="3"/>
  <c r="I70" i="3"/>
  <c r="I73" i="3"/>
  <c r="I75" i="3"/>
  <c r="I57" i="3"/>
  <c r="I58" i="3"/>
  <c r="I61" i="3"/>
  <c r="I60" i="3" s="1"/>
  <c r="I56" i="3" s="1"/>
  <c r="I50" i="3"/>
  <c r="I51" i="3"/>
  <c r="I47" i="3"/>
  <c r="I35" i="3"/>
  <c r="I32" i="3"/>
  <c r="K13" i="3" l="1"/>
  <c r="T13" i="3"/>
  <c r="T38" i="3"/>
  <c r="H25" i="3"/>
  <c r="H24" i="3" s="1"/>
  <c r="T28" i="3"/>
  <c r="T25" i="3" s="1"/>
  <c r="T24" i="3" s="1"/>
  <c r="I25" i="3"/>
  <c r="I24" i="3" s="1"/>
  <c r="K25" i="3"/>
  <c r="S25" i="3"/>
  <c r="I45" i="3"/>
  <c r="I69" i="3"/>
  <c r="I68" i="3" s="1"/>
</calcChain>
</file>

<file path=xl/sharedStrings.xml><?xml version="1.0" encoding="utf-8"?>
<sst xmlns="http://schemas.openxmlformats.org/spreadsheetml/2006/main" count="349" uniqueCount="56">
  <si>
    <t>IOI</t>
  </si>
  <si>
    <t>Indicator Name</t>
  </si>
  <si>
    <t>Country/Partner</t>
  </si>
  <si>
    <t>Baseline</t>
  </si>
  <si>
    <t>End of programme 2021-2025</t>
  </si>
  <si>
    <t>Target</t>
  </si>
  <si>
    <t>Actual</t>
  </si>
  <si>
    <t>Initial Target</t>
  </si>
  <si>
    <t>Adj. Target</t>
  </si>
  <si>
    <t>Initial Targets</t>
  </si>
  <si>
    <t>Adj. Targets</t>
  </si>
  <si>
    <t>Actuals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</si>
  <si>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</si>
  <si>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na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</si>
  <si>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</si>
  <si>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</si>
  <si>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</si>
  <si>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</si>
  <si>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</si>
  <si>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</si>
  <si>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</si>
  <si>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</si>
  <si>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</si>
  <si>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</si>
  <si>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</si>
  <si>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</si>
  <si>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</si>
  <si>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</si>
  <si>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</si>
  <si>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</si>
  <si>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</si>
  <si>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</si>
  <si>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</si>
  <si>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</si>
  <si>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</si>
  <si>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</si>
  <si>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</si>
  <si>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</si>
  <si>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</si>
  <si>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</si>
  <si>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</si>
  <si>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</si>
  <si>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</si>
  <si>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</si>
  <si>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</si>
  <si>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SCS4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</si>
  <si>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</si>
  <si>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</si>
  <si>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</si>
  <si>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</si>
  <si>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</si>
  <si>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</si>
  <si>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</si>
  <si>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</si>
  <si>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Calibri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</si>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</sst>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" fillId="6" borderId="2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180" wrapText="1"/>
    </xf>
    <xf numFmtId="0" fontId="3" fillId="0" borderId="9" xfId="0" applyFont="1" applyBorder="1" applyAlignment="1">
      <alignment horizontal="center" vertical="center" textRotation="180" wrapText="1"/>
    </xf>
    <xf numFmtId="0" fontId="3" fillId="0" borderId="11" xfId="0" applyFont="1" applyBorder="1" applyAlignment="1">
      <alignment horizontal="center" vertical="center" textRotation="180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textRotation="180" wrapText="1"/>
    </xf>
    <xf numFmtId="0" fontId="3" fillId="0" borderId="12" xfId="0" applyFont="1" applyBorder="1" applyAlignment="1">
      <alignment horizontal="center" vertical="center" textRotation="180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 textRotation="18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180" wrapText="1"/>
    </xf>
    <xf numFmtId="0" fontId="2" fillId="0" borderId="12" xfId="0" applyFont="1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4154-95DF-484F-829A-54F1A46C538D}">
  <dimension ref="B2:AC90"/>
  <sheetViews>
    <sheetView tabSelected="1" topLeftCell="A23" zoomScale="90" zoomScaleNormal="90" workbookViewId="0">
      <selection activeCell="L40" sqref="L40"/>
    </sheetView>
  </sheetViews>
  <sheetFormatPr defaultColWidth="8.88671875" defaultRowHeight="14.4" x14ac:dyDescent="0.3"/>
  <cols>
    <col min="2" max="2" width="5.5546875" customWidth="1"/>
    <col min="3" max="3" width="73.5546875" customWidth="1"/>
    <col min="4" max="4" width="22.44140625" customWidth="1"/>
    <col min="19" max="20" width="11.44140625" customWidth="1"/>
    <col min="21" max="21" width="12.88671875" customWidth="1"/>
  </cols>
  <sheetData>
    <row r="2" spans="2:21" ht="15" thickBot="1" x14ac:dyDescent="0.35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2:21" ht="15" customHeight="1" thickBot="1" x14ac:dyDescent="0.35">
      <c r="B3" s="96" t="s">
        <v>1</v>
      </c>
      <c r="C3" s="97"/>
      <c r="D3" s="100" t="s">
        <v>2</v>
      </c>
      <c r="E3" s="102" t="s">
        <v>3</v>
      </c>
      <c r="F3" s="89">
        <v>2021</v>
      </c>
      <c r="G3" s="91"/>
      <c r="H3" s="89">
        <v>2022</v>
      </c>
      <c r="I3" s="91"/>
      <c r="J3" s="89">
        <v>2023</v>
      </c>
      <c r="K3" s="90"/>
      <c r="L3" s="91"/>
      <c r="M3" s="89">
        <v>2024</v>
      </c>
      <c r="N3" s="90"/>
      <c r="O3" s="91"/>
      <c r="P3" s="10"/>
      <c r="Q3" s="28">
        <v>2025</v>
      </c>
      <c r="R3" s="29"/>
      <c r="S3" s="86" t="s">
        <v>4</v>
      </c>
      <c r="T3" s="87"/>
      <c r="U3" s="88"/>
    </row>
    <row r="4" spans="2:21" ht="24.6" customHeight="1" thickBot="1" x14ac:dyDescent="0.35">
      <c r="B4" s="98"/>
      <c r="C4" s="99"/>
      <c r="D4" s="101"/>
      <c r="E4" s="103"/>
      <c r="F4" s="1" t="s">
        <v>5</v>
      </c>
      <c r="G4" s="1" t="s">
        <v>6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6</v>
      </c>
      <c r="M4" s="1" t="s">
        <v>7</v>
      </c>
      <c r="N4" s="1" t="s">
        <v>8</v>
      </c>
      <c r="O4" s="1" t="s">
        <v>6</v>
      </c>
      <c r="P4" s="1" t="s">
        <v>7</v>
      </c>
      <c r="Q4" s="1" t="s">
        <v>8</v>
      </c>
      <c r="R4" s="1" t="s">
        <v>6</v>
      </c>
      <c r="S4" s="44" t="s">
        <v>9</v>
      </c>
      <c r="T4" s="44" t="s">
        <v>10</v>
      </c>
      <c r="U4" s="44" t="s">
        <v>11</v>
      </c>
    </row>
    <row r="5" spans="2:21" ht="36" customHeight="1" thickBot="1" x14ac:dyDescent="0.35">
      <c r="B5" s="84" t="s">
        <v>12</v>
      </c>
      <c r="C5" s="85"/>
      <c r="D5" s="85"/>
      <c r="E5" s="38">
        <v>3</v>
      </c>
      <c r="F5" s="38" t="s">
        <v>13</v>
      </c>
      <c r="G5" s="38" t="s">
        <v>13</v>
      </c>
      <c r="H5" s="38" t="s">
        <v>13</v>
      </c>
      <c r="I5" s="38" t="s">
        <v>13</v>
      </c>
      <c r="J5" s="38" t="s">
        <v>13</v>
      </c>
      <c r="K5" s="38" t="s">
        <v>13</v>
      </c>
      <c r="L5" s="38" t="s">
        <v>13</v>
      </c>
      <c r="M5" s="38" t="s">
        <v>13</v>
      </c>
      <c r="N5" s="38" t="s">
        <v>13</v>
      </c>
      <c r="O5" s="38" t="s">
        <v>13</v>
      </c>
      <c r="P5" s="38" t="s">
        <v>13</v>
      </c>
      <c r="Q5" s="38" t="s">
        <v>13</v>
      </c>
      <c r="R5" s="39" t="s">
        <v>13</v>
      </c>
      <c r="S5" s="39">
        <v>24</v>
      </c>
      <c r="T5" s="39">
        <v>27</v>
      </c>
      <c r="U5" s="39"/>
    </row>
    <row r="6" spans="2:21" ht="36" customHeight="1" thickBot="1" x14ac:dyDescent="0.35">
      <c r="B6" s="80" t="s">
        <v>14</v>
      </c>
      <c r="C6" s="81"/>
      <c r="D6" s="81"/>
      <c r="E6" s="40">
        <v>3</v>
      </c>
      <c r="F6" s="40" t="s">
        <v>13</v>
      </c>
      <c r="G6" s="40" t="s">
        <v>13</v>
      </c>
      <c r="H6" s="40" t="s">
        <v>13</v>
      </c>
      <c r="I6" s="40" t="s">
        <v>13</v>
      </c>
      <c r="J6" s="40" t="s">
        <v>13</v>
      </c>
      <c r="K6" s="40" t="s">
        <v>13</v>
      </c>
      <c r="L6" s="40" t="s">
        <v>13</v>
      </c>
      <c r="M6" s="40" t="s">
        <v>13</v>
      </c>
      <c r="N6" s="40" t="s">
        <v>13</v>
      </c>
      <c r="O6" s="40" t="s">
        <v>13</v>
      </c>
      <c r="P6" s="40" t="s">
        <v>13</v>
      </c>
      <c r="Q6" s="40" t="s">
        <v>13</v>
      </c>
      <c r="R6" s="41" t="s">
        <v>13</v>
      </c>
      <c r="S6" s="41">
        <v>2</v>
      </c>
      <c r="T6" s="41">
        <v>2</v>
      </c>
      <c r="U6" s="41"/>
    </row>
    <row r="7" spans="2:21" ht="33.6" customHeight="1" thickBot="1" x14ac:dyDescent="0.35">
      <c r="B7" s="92" t="s">
        <v>15</v>
      </c>
      <c r="C7" s="75" t="s">
        <v>16</v>
      </c>
      <c r="D7" s="5" t="s">
        <v>17</v>
      </c>
      <c r="E7" s="6">
        <v>3</v>
      </c>
      <c r="F7" s="6" t="s">
        <v>13</v>
      </c>
      <c r="G7" s="6" t="s">
        <v>13</v>
      </c>
      <c r="H7" s="6" t="s">
        <v>13</v>
      </c>
      <c r="I7" s="6" t="s">
        <v>13</v>
      </c>
      <c r="J7" s="6" t="s">
        <v>13</v>
      </c>
      <c r="K7" s="6" t="s">
        <v>13</v>
      </c>
      <c r="L7" s="6" t="s">
        <v>13</v>
      </c>
      <c r="M7" s="6" t="s">
        <v>13</v>
      </c>
      <c r="N7" s="6" t="s">
        <v>13</v>
      </c>
      <c r="O7" s="6" t="s">
        <v>13</v>
      </c>
      <c r="P7" s="6" t="s">
        <v>13</v>
      </c>
      <c r="Q7" s="6" t="s">
        <v>13</v>
      </c>
      <c r="R7" s="6" t="s">
        <v>13</v>
      </c>
      <c r="S7" s="6">
        <v>2</v>
      </c>
      <c r="T7" s="6">
        <v>2</v>
      </c>
      <c r="U7" s="6"/>
    </row>
    <row r="8" spans="2:21" ht="15" thickBot="1" x14ac:dyDescent="0.35">
      <c r="B8" s="93"/>
      <c r="C8" s="77"/>
      <c r="D8" s="7" t="s">
        <v>18</v>
      </c>
      <c r="E8" s="8">
        <v>3</v>
      </c>
      <c r="F8" s="6" t="s">
        <v>13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  <c r="L8" s="8" t="s">
        <v>13</v>
      </c>
      <c r="M8" s="6" t="s">
        <v>13</v>
      </c>
      <c r="N8" s="6" t="s">
        <v>13</v>
      </c>
      <c r="O8" s="6" t="s">
        <v>13</v>
      </c>
      <c r="P8" s="6" t="s">
        <v>13</v>
      </c>
      <c r="Q8" s="6" t="s">
        <v>13</v>
      </c>
      <c r="R8" s="6" t="s">
        <v>13</v>
      </c>
      <c r="S8" s="8">
        <v>2</v>
      </c>
      <c r="T8" s="8">
        <v>2</v>
      </c>
      <c r="U8" s="8"/>
    </row>
    <row r="9" spans="2:21" ht="36" customHeight="1" thickBot="1" x14ac:dyDescent="0.35">
      <c r="B9" s="80" t="s">
        <v>19</v>
      </c>
      <c r="C9" s="81"/>
      <c r="D9" s="81"/>
      <c r="E9" s="40">
        <v>0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40" t="s">
        <v>13</v>
      </c>
      <c r="N9" s="40" t="s">
        <v>13</v>
      </c>
      <c r="O9" s="40" t="s">
        <v>13</v>
      </c>
      <c r="P9" s="40" t="s">
        <v>13</v>
      </c>
      <c r="Q9" s="42" t="s">
        <v>13</v>
      </c>
      <c r="R9" s="41" t="s">
        <v>13</v>
      </c>
      <c r="S9" s="41">
        <v>2</v>
      </c>
      <c r="T9" s="67">
        <v>2</v>
      </c>
      <c r="U9" s="41"/>
    </row>
    <row r="10" spans="2:21" ht="43.5" customHeight="1" thickBot="1" x14ac:dyDescent="0.35">
      <c r="B10" s="92" t="s">
        <v>15</v>
      </c>
      <c r="C10" s="75" t="s">
        <v>20</v>
      </c>
      <c r="D10" s="5" t="s">
        <v>17</v>
      </c>
      <c r="E10" s="6">
        <v>0</v>
      </c>
      <c r="F10" s="6" t="s">
        <v>13</v>
      </c>
      <c r="G10" s="6" t="s">
        <v>13</v>
      </c>
      <c r="H10" s="6" t="s">
        <v>13</v>
      </c>
      <c r="I10" s="6" t="s">
        <v>13</v>
      </c>
      <c r="J10" s="6" t="s">
        <v>13</v>
      </c>
      <c r="K10" s="6" t="s">
        <v>13</v>
      </c>
      <c r="L10" s="6" t="s">
        <v>13</v>
      </c>
      <c r="M10" s="6" t="s">
        <v>13</v>
      </c>
      <c r="N10" s="6" t="s">
        <v>13</v>
      </c>
      <c r="O10" s="6" t="s">
        <v>13</v>
      </c>
      <c r="P10" s="6" t="s">
        <v>13</v>
      </c>
      <c r="Q10" s="6" t="s">
        <v>13</v>
      </c>
      <c r="R10" s="6" t="s">
        <v>13</v>
      </c>
      <c r="S10" s="9">
        <v>2</v>
      </c>
      <c r="T10" s="9">
        <v>2</v>
      </c>
      <c r="U10" s="6"/>
    </row>
    <row r="11" spans="2:21" ht="15" thickBot="1" x14ac:dyDescent="0.35">
      <c r="B11" s="111"/>
      <c r="C11" s="76"/>
      <c r="D11" s="7" t="s">
        <v>18</v>
      </c>
      <c r="E11" s="8">
        <v>0</v>
      </c>
      <c r="F11" s="6" t="s">
        <v>13</v>
      </c>
      <c r="G11" s="6" t="s">
        <v>13</v>
      </c>
      <c r="H11" s="6" t="s">
        <v>13</v>
      </c>
      <c r="I11" s="6" t="s">
        <v>13</v>
      </c>
      <c r="J11" s="6" t="s">
        <v>13</v>
      </c>
      <c r="K11" s="6" t="s">
        <v>13</v>
      </c>
      <c r="L11" s="8" t="s">
        <v>13</v>
      </c>
      <c r="M11" s="6" t="s">
        <v>13</v>
      </c>
      <c r="N11" s="6" t="s">
        <v>13</v>
      </c>
      <c r="O11" s="6" t="s">
        <v>13</v>
      </c>
      <c r="P11" s="6" t="s">
        <v>13</v>
      </c>
      <c r="Q11" s="6" t="s">
        <v>13</v>
      </c>
      <c r="R11" s="6" t="s">
        <v>13</v>
      </c>
      <c r="S11" s="8">
        <v>1</v>
      </c>
      <c r="T11" s="8">
        <v>1</v>
      </c>
      <c r="U11" s="8"/>
    </row>
    <row r="12" spans="2:21" ht="15" thickBot="1" x14ac:dyDescent="0.35">
      <c r="B12" s="112"/>
      <c r="C12" s="94"/>
      <c r="D12" s="7" t="s">
        <v>21</v>
      </c>
      <c r="E12" s="8">
        <v>0</v>
      </c>
      <c r="F12" s="6" t="s">
        <v>13</v>
      </c>
      <c r="G12" s="6" t="s">
        <v>13</v>
      </c>
      <c r="H12" s="6" t="s">
        <v>13</v>
      </c>
      <c r="I12" s="6" t="s">
        <v>13</v>
      </c>
      <c r="J12" s="6" t="s">
        <v>13</v>
      </c>
      <c r="K12" s="6" t="s">
        <v>13</v>
      </c>
      <c r="L12" s="8" t="s">
        <v>13</v>
      </c>
      <c r="M12" s="6" t="s">
        <v>13</v>
      </c>
      <c r="N12" s="6" t="s">
        <v>13</v>
      </c>
      <c r="O12" s="6" t="s">
        <v>13</v>
      </c>
      <c r="P12" s="6" t="s">
        <v>13</v>
      </c>
      <c r="Q12" s="6" t="s">
        <v>13</v>
      </c>
      <c r="R12" s="6" t="s">
        <v>13</v>
      </c>
      <c r="S12" s="8">
        <v>1</v>
      </c>
      <c r="T12" s="8">
        <v>1</v>
      </c>
      <c r="U12" s="8"/>
    </row>
    <row r="13" spans="2:21" ht="36" customHeight="1" thickBot="1" x14ac:dyDescent="0.35">
      <c r="B13" s="109" t="s">
        <v>22</v>
      </c>
      <c r="C13" s="110"/>
      <c r="D13" s="110"/>
      <c r="E13" s="40">
        <f>SUM(E14, E17)</f>
        <v>0</v>
      </c>
      <c r="F13" s="40">
        <f t="shared" ref="F13:L13" si="0">SUM(F14, F17)</f>
        <v>5</v>
      </c>
      <c r="G13" s="40">
        <f t="shared" si="0"/>
        <v>3</v>
      </c>
      <c r="H13" s="40">
        <f t="shared" si="0"/>
        <v>5</v>
      </c>
      <c r="I13" s="40">
        <f t="shared" si="0"/>
        <v>12</v>
      </c>
      <c r="J13" s="40">
        <f t="shared" si="0"/>
        <v>5</v>
      </c>
      <c r="K13" s="40">
        <f t="shared" si="0"/>
        <v>8</v>
      </c>
      <c r="L13" s="40">
        <f t="shared" si="0"/>
        <v>13</v>
      </c>
      <c r="M13" s="40">
        <f t="shared" ref="M13" si="1">SUM(M14, M17)</f>
        <v>4</v>
      </c>
      <c r="N13" s="40"/>
      <c r="O13" s="40"/>
      <c r="P13" s="40">
        <f t="shared" ref="P13" si="2">SUM(P14, P17)</f>
        <v>4</v>
      </c>
      <c r="Q13" s="40"/>
      <c r="R13" s="40"/>
      <c r="S13" s="40">
        <f t="shared" ref="S13" si="3">SUM(S14, S17)</f>
        <v>23</v>
      </c>
      <c r="T13" s="65">
        <f t="shared" ref="T13" si="4">SUM(T14, T17)</f>
        <v>25</v>
      </c>
      <c r="U13" s="40"/>
    </row>
    <row r="14" spans="2:21" ht="30.9" customHeight="1" thickBot="1" x14ac:dyDescent="0.35">
      <c r="B14" s="92" t="s">
        <v>0</v>
      </c>
      <c r="C14" s="75" t="s">
        <v>23</v>
      </c>
      <c r="D14" s="5" t="s">
        <v>17</v>
      </c>
      <c r="E14" s="6">
        <v>0</v>
      </c>
      <c r="F14" s="6">
        <f>SUM(F15:F16)</f>
        <v>4</v>
      </c>
      <c r="G14" s="6">
        <f t="shared" ref="G14:T14" si="5">SUM(G15:G16)</f>
        <v>2</v>
      </c>
      <c r="H14" s="6">
        <f t="shared" si="5"/>
        <v>4</v>
      </c>
      <c r="I14" s="6">
        <f t="shared" si="5"/>
        <v>11</v>
      </c>
      <c r="J14" s="6">
        <f t="shared" si="5"/>
        <v>4</v>
      </c>
      <c r="K14" s="6">
        <f t="shared" si="5"/>
        <v>7</v>
      </c>
      <c r="L14" s="6">
        <f t="shared" si="5"/>
        <v>11</v>
      </c>
      <c r="M14" s="6">
        <f t="shared" si="5"/>
        <v>3</v>
      </c>
      <c r="N14" s="6"/>
      <c r="O14" s="6"/>
      <c r="P14" s="6">
        <f t="shared" si="5"/>
        <v>3</v>
      </c>
      <c r="Q14" s="6"/>
      <c r="R14" s="6"/>
      <c r="S14" s="6">
        <f t="shared" si="5"/>
        <v>18</v>
      </c>
      <c r="T14" s="6">
        <f t="shared" si="5"/>
        <v>20</v>
      </c>
      <c r="U14" s="6"/>
    </row>
    <row r="15" spans="2:21" ht="15" thickBot="1" x14ac:dyDescent="0.35">
      <c r="B15" s="111"/>
      <c r="C15" s="76"/>
      <c r="D15" s="7" t="s">
        <v>18</v>
      </c>
      <c r="E15" s="8">
        <v>0</v>
      </c>
      <c r="F15" s="8">
        <v>1</v>
      </c>
      <c r="G15" s="8">
        <v>2</v>
      </c>
      <c r="H15" s="8">
        <v>1</v>
      </c>
      <c r="I15" s="8">
        <v>11</v>
      </c>
      <c r="J15" s="8">
        <v>1</v>
      </c>
      <c r="K15" s="8">
        <v>1</v>
      </c>
      <c r="L15" s="8">
        <v>3</v>
      </c>
      <c r="M15" s="8">
        <v>1</v>
      </c>
      <c r="N15" s="8"/>
      <c r="O15" s="8"/>
      <c r="P15" s="8">
        <v>1</v>
      </c>
      <c r="Q15" s="8"/>
      <c r="R15" s="8"/>
      <c r="S15" s="8">
        <v>5</v>
      </c>
      <c r="T15" s="8">
        <v>4</v>
      </c>
      <c r="U15" s="8"/>
    </row>
    <row r="16" spans="2:21" ht="15" thickBot="1" x14ac:dyDescent="0.35">
      <c r="B16" s="111"/>
      <c r="C16" s="94"/>
      <c r="D16" s="7" t="s">
        <v>24</v>
      </c>
      <c r="E16" s="8">
        <v>0</v>
      </c>
      <c r="F16" s="8">
        <v>3</v>
      </c>
      <c r="G16" s="8">
        <v>0</v>
      </c>
      <c r="H16" s="8">
        <v>3</v>
      </c>
      <c r="I16" s="8">
        <v>0</v>
      </c>
      <c r="J16" s="8">
        <v>3</v>
      </c>
      <c r="K16" s="8">
        <v>6</v>
      </c>
      <c r="L16" s="8">
        <v>8</v>
      </c>
      <c r="M16" s="8">
        <v>2</v>
      </c>
      <c r="N16" s="8"/>
      <c r="O16" s="8"/>
      <c r="P16" s="8">
        <v>2</v>
      </c>
      <c r="Q16" s="8"/>
      <c r="R16" s="8"/>
      <c r="S16" s="8">
        <f>SUM(F16+H16+J16+M16+P16)</f>
        <v>13</v>
      </c>
      <c r="T16" s="8">
        <f>SUM(F16+H16+K16+M16,P16)</f>
        <v>16</v>
      </c>
      <c r="U16" s="8"/>
    </row>
    <row r="17" spans="2:21" ht="30.9" customHeight="1" thickBot="1" x14ac:dyDescent="0.35">
      <c r="B17" s="111"/>
      <c r="C17" s="95" t="s">
        <v>25</v>
      </c>
      <c r="D17" s="57" t="s">
        <v>17</v>
      </c>
      <c r="E17" s="58">
        <v>0</v>
      </c>
      <c r="F17" s="58">
        <f>F18</f>
        <v>1</v>
      </c>
      <c r="G17" s="58">
        <f t="shared" ref="G17:S17" si="6">G18</f>
        <v>1</v>
      </c>
      <c r="H17" s="58">
        <f t="shared" si="6"/>
        <v>1</v>
      </c>
      <c r="I17" s="58">
        <f t="shared" si="6"/>
        <v>1</v>
      </c>
      <c r="J17" s="58">
        <f t="shared" si="6"/>
        <v>1</v>
      </c>
      <c r="K17" s="58">
        <f t="shared" si="6"/>
        <v>1</v>
      </c>
      <c r="L17" s="58">
        <f t="shared" si="6"/>
        <v>2</v>
      </c>
      <c r="M17" s="58">
        <f t="shared" si="6"/>
        <v>1</v>
      </c>
      <c r="N17" s="58"/>
      <c r="O17" s="58"/>
      <c r="P17" s="58">
        <f t="shared" si="6"/>
        <v>1</v>
      </c>
      <c r="Q17" s="58"/>
      <c r="R17" s="58"/>
      <c r="S17" s="58">
        <f t="shared" si="6"/>
        <v>5</v>
      </c>
      <c r="T17" s="6">
        <f t="shared" ref="T17:T18" si="7">SUM(F17+H17+K17+M17,P17)</f>
        <v>5</v>
      </c>
      <c r="U17" s="58"/>
    </row>
    <row r="18" spans="2:21" ht="15" thickBot="1" x14ac:dyDescent="0.35">
      <c r="B18" s="93"/>
      <c r="C18" s="94"/>
      <c r="D18" s="33" t="s">
        <v>18</v>
      </c>
      <c r="E18" s="8">
        <v>0</v>
      </c>
      <c r="F18" s="6">
        <v>1</v>
      </c>
      <c r="G18" s="6">
        <v>1</v>
      </c>
      <c r="H18" s="43">
        <v>1</v>
      </c>
      <c r="I18" s="43">
        <v>1</v>
      </c>
      <c r="J18" s="43">
        <v>1</v>
      </c>
      <c r="K18" s="6">
        <v>1</v>
      </c>
      <c r="L18" s="6">
        <v>2</v>
      </c>
      <c r="M18" s="6">
        <v>1</v>
      </c>
      <c r="N18" s="43"/>
      <c r="O18" s="43"/>
      <c r="P18" s="43">
        <v>1</v>
      </c>
      <c r="Q18" s="43"/>
      <c r="R18" s="43"/>
      <c r="S18" s="43">
        <v>5</v>
      </c>
      <c r="T18" s="8">
        <f t="shared" si="7"/>
        <v>5</v>
      </c>
      <c r="U18" s="43"/>
    </row>
    <row r="19" spans="2:21" ht="15.6" x14ac:dyDescent="0.3">
      <c r="B19" s="34"/>
    </row>
    <row r="20" spans="2:21" x14ac:dyDescent="0.3">
      <c r="B20" s="35"/>
    </row>
    <row r="21" spans="2:21" ht="16.2" thickBot="1" x14ac:dyDescent="0.35">
      <c r="B21" s="34"/>
    </row>
    <row r="22" spans="2:21" ht="15" thickBot="1" x14ac:dyDescent="0.35">
      <c r="B22" s="96" t="s">
        <v>1</v>
      </c>
      <c r="C22" s="97"/>
      <c r="D22" s="100" t="s">
        <v>2</v>
      </c>
      <c r="E22" s="102" t="s">
        <v>3</v>
      </c>
      <c r="F22" s="89">
        <v>2021</v>
      </c>
      <c r="G22" s="91"/>
      <c r="H22" s="89">
        <v>2022</v>
      </c>
      <c r="I22" s="91"/>
      <c r="J22" s="89">
        <v>2023</v>
      </c>
      <c r="K22" s="90"/>
      <c r="L22" s="91"/>
      <c r="M22" s="89">
        <v>2024</v>
      </c>
      <c r="N22" s="90"/>
      <c r="O22" s="91"/>
      <c r="P22" s="10"/>
      <c r="Q22" s="28">
        <v>2025</v>
      </c>
      <c r="R22" s="29"/>
      <c r="S22" s="86" t="s">
        <v>4</v>
      </c>
      <c r="T22" s="87"/>
      <c r="U22" s="88"/>
    </row>
    <row r="23" spans="2:21" ht="15" customHeight="1" thickBot="1" x14ac:dyDescent="0.35">
      <c r="B23" s="98"/>
      <c r="C23" s="99"/>
      <c r="D23" s="101"/>
      <c r="E23" s="103"/>
      <c r="F23" s="1" t="s">
        <v>5</v>
      </c>
      <c r="G23" s="1" t="s">
        <v>6</v>
      </c>
      <c r="H23" s="1" t="s">
        <v>5</v>
      </c>
      <c r="I23" s="1" t="s">
        <v>6</v>
      </c>
      <c r="J23" s="1" t="s">
        <v>7</v>
      </c>
      <c r="K23" s="1" t="s">
        <v>8</v>
      </c>
      <c r="L23" s="1" t="s">
        <v>6</v>
      </c>
      <c r="M23" s="1" t="s">
        <v>7</v>
      </c>
      <c r="N23" s="1" t="s">
        <v>8</v>
      </c>
      <c r="O23" s="1" t="s">
        <v>6</v>
      </c>
      <c r="P23" s="1" t="s">
        <v>7</v>
      </c>
      <c r="Q23" s="1" t="s">
        <v>8</v>
      </c>
      <c r="R23" s="1" t="s">
        <v>6</v>
      </c>
      <c r="S23" s="44" t="s">
        <v>9</v>
      </c>
      <c r="T23" s="44" t="s">
        <v>10</v>
      </c>
      <c r="U23" s="44" t="s">
        <v>11</v>
      </c>
    </row>
    <row r="24" spans="2:21" ht="24" customHeight="1" thickBot="1" x14ac:dyDescent="0.35">
      <c r="B24" s="84" t="s">
        <v>26</v>
      </c>
      <c r="C24" s="85"/>
      <c r="D24" s="85"/>
      <c r="E24" s="38">
        <v>3</v>
      </c>
      <c r="F24" s="38">
        <v>15</v>
      </c>
      <c r="G24" s="38">
        <v>19</v>
      </c>
      <c r="H24" s="66">
        <f>H25</f>
        <v>18</v>
      </c>
      <c r="I24" s="38">
        <f>I25</f>
        <v>33</v>
      </c>
      <c r="J24" s="38">
        <v>25</v>
      </c>
      <c r="K24" s="38">
        <v>24</v>
      </c>
      <c r="L24" s="38">
        <v>25</v>
      </c>
      <c r="M24" s="38">
        <v>23</v>
      </c>
      <c r="N24" s="38"/>
      <c r="O24" s="38"/>
      <c r="P24" s="38">
        <v>23</v>
      </c>
      <c r="Q24" s="22"/>
      <c r="R24" s="37"/>
      <c r="S24" s="2">
        <v>105</v>
      </c>
      <c r="T24" s="2">
        <f>T25</f>
        <v>115</v>
      </c>
      <c r="U24" s="46"/>
    </row>
    <row r="25" spans="2:21" ht="24" customHeight="1" thickBot="1" x14ac:dyDescent="0.35">
      <c r="B25" s="107" t="s">
        <v>27</v>
      </c>
      <c r="C25" s="108"/>
      <c r="D25" s="108"/>
      <c r="E25" s="40">
        <f t="shared" ref="E25:G25" si="8">SUM(E26, E28, E32, E35, E38, )</f>
        <v>3</v>
      </c>
      <c r="F25" s="40">
        <f t="shared" si="8"/>
        <v>15</v>
      </c>
      <c r="G25" s="40">
        <f t="shared" si="8"/>
        <v>19</v>
      </c>
      <c r="H25" s="40">
        <f>SUM(H26, H28, H32, H35, H38, )</f>
        <v>18</v>
      </c>
      <c r="I25" s="40">
        <f t="shared" ref="I25" si="9">SUM(I26, I28, I32, I35, I38, )</f>
        <v>33</v>
      </c>
      <c r="J25" s="40">
        <f t="shared" ref="J25" si="10">SUM(J26, J28, J32, J35, J38, )</f>
        <v>25</v>
      </c>
      <c r="K25" s="40">
        <f t="shared" ref="K25:L25" si="11">SUM(K26, K28, K32, K35, K38, )</f>
        <v>34</v>
      </c>
      <c r="L25" s="40">
        <f t="shared" si="11"/>
        <v>44</v>
      </c>
      <c r="M25" s="40">
        <f t="shared" ref="M25" si="12">SUM(M26, M28, M32, M35, M38, )</f>
        <v>23</v>
      </c>
      <c r="N25" s="40"/>
      <c r="O25" s="40"/>
      <c r="P25" s="40">
        <f t="shared" ref="P25" si="13">SUM(P26, P28, P32, P35, P38, )</f>
        <v>23</v>
      </c>
      <c r="Q25" s="40"/>
      <c r="R25" s="40"/>
      <c r="S25" s="40">
        <f t="shared" ref="S25" si="14">SUM(S26, S28, S32, S35, S38, )</f>
        <v>103</v>
      </c>
      <c r="T25" s="65">
        <f>SUM(T26, T28, T32, T35, T38, )</f>
        <v>115</v>
      </c>
      <c r="U25" s="56"/>
    </row>
    <row r="26" spans="2:21" ht="15" customHeight="1" thickBot="1" x14ac:dyDescent="0.35">
      <c r="B26" s="82" t="s">
        <v>15</v>
      </c>
      <c r="C26" s="95" t="s">
        <v>28</v>
      </c>
      <c r="D26" s="24" t="s">
        <v>17</v>
      </c>
      <c r="E26" s="15">
        <v>0</v>
      </c>
      <c r="F26" s="15" t="s">
        <v>13</v>
      </c>
      <c r="G26" s="15" t="s">
        <v>13</v>
      </c>
      <c r="H26" s="15" t="s">
        <v>13</v>
      </c>
      <c r="I26" s="15" t="s">
        <v>13</v>
      </c>
      <c r="J26" s="15" t="s">
        <v>13</v>
      </c>
      <c r="K26" s="15" t="s">
        <v>13</v>
      </c>
      <c r="L26" s="15" t="s">
        <v>13</v>
      </c>
      <c r="M26" s="15" t="s">
        <v>13</v>
      </c>
      <c r="N26" s="15" t="s">
        <v>13</v>
      </c>
      <c r="O26" s="15" t="s">
        <v>13</v>
      </c>
      <c r="P26" s="15" t="s">
        <v>13</v>
      </c>
      <c r="Q26" s="15" t="s">
        <v>13</v>
      </c>
      <c r="R26" s="15" t="s">
        <v>13</v>
      </c>
      <c r="S26" s="48">
        <v>2</v>
      </c>
      <c r="T26" s="48">
        <v>2</v>
      </c>
      <c r="U26" s="47"/>
    </row>
    <row r="27" spans="2:21" ht="15" customHeight="1" thickBot="1" x14ac:dyDescent="0.35">
      <c r="B27" s="83"/>
      <c r="C27" s="94"/>
      <c r="D27" s="18" t="s">
        <v>29</v>
      </c>
      <c r="E27" s="16">
        <v>0</v>
      </c>
      <c r="F27" s="16" t="s">
        <v>13</v>
      </c>
      <c r="G27" s="16" t="s">
        <v>13</v>
      </c>
      <c r="H27" s="16" t="s">
        <v>13</v>
      </c>
      <c r="I27" s="16" t="s">
        <v>13</v>
      </c>
      <c r="J27" s="16" t="s">
        <v>13</v>
      </c>
      <c r="K27" s="16" t="s">
        <v>13</v>
      </c>
      <c r="L27" s="16" t="s">
        <v>13</v>
      </c>
      <c r="M27" s="16" t="s">
        <v>13</v>
      </c>
      <c r="N27" s="16" t="s">
        <v>13</v>
      </c>
      <c r="O27" s="16" t="s">
        <v>13</v>
      </c>
      <c r="P27" s="16" t="s">
        <v>13</v>
      </c>
      <c r="Q27" s="16" t="s">
        <v>13</v>
      </c>
      <c r="R27" s="16" t="s">
        <v>13</v>
      </c>
      <c r="S27" s="8">
        <v>2</v>
      </c>
      <c r="T27" s="8">
        <v>2</v>
      </c>
      <c r="U27" s="8"/>
    </row>
    <row r="28" spans="2:21" ht="15" customHeight="1" thickBot="1" x14ac:dyDescent="0.35">
      <c r="B28" s="82" t="s">
        <v>0</v>
      </c>
      <c r="C28" s="95" t="s">
        <v>30</v>
      </c>
      <c r="D28" s="20" t="s">
        <v>17</v>
      </c>
      <c r="E28" s="6">
        <f t="shared" ref="E28:S28" si="15">SUM(E29:E31)</f>
        <v>0</v>
      </c>
      <c r="F28" s="6">
        <f t="shared" si="15"/>
        <v>2</v>
      </c>
      <c r="G28" s="6">
        <f t="shared" si="15"/>
        <v>2</v>
      </c>
      <c r="H28" s="6">
        <f t="shared" si="15"/>
        <v>2</v>
      </c>
      <c r="I28" s="6">
        <f t="shared" si="15"/>
        <v>12</v>
      </c>
      <c r="J28" s="6">
        <f t="shared" si="15"/>
        <v>3</v>
      </c>
      <c r="K28" s="6">
        <f t="shared" si="15"/>
        <v>2</v>
      </c>
      <c r="L28" s="6">
        <f t="shared" si="15"/>
        <v>17</v>
      </c>
      <c r="M28" s="6">
        <f t="shared" si="15"/>
        <v>5</v>
      </c>
      <c r="N28" s="6"/>
      <c r="O28" s="6"/>
      <c r="P28" s="6">
        <f t="shared" si="15"/>
        <v>6</v>
      </c>
      <c r="Q28" s="6"/>
      <c r="R28" s="6"/>
      <c r="S28" s="6">
        <f t="shared" si="15"/>
        <v>16</v>
      </c>
      <c r="T28" s="6">
        <f>SUM(T29:T31)</f>
        <v>17</v>
      </c>
      <c r="U28" s="6"/>
    </row>
    <row r="29" spans="2:21" ht="21" customHeight="1" thickBot="1" x14ac:dyDescent="0.35">
      <c r="B29" s="72"/>
      <c r="C29" s="76"/>
      <c r="D29" s="18" t="s">
        <v>29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69">
        <v>1</v>
      </c>
      <c r="L29" s="69">
        <v>15</v>
      </c>
      <c r="M29" s="68">
        <v>3</v>
      </c>
      <c r="N29" s="8"/>
      <c r="O29" s="8"/>
      <c r="P29" s="8">
        <v>3</v>
      </c>
      <c r="Q29" s="8"/>
      <c r="R29" s="8"/>
      <c r="S29" s="13">
        <v>5</v>
      </c>
      <c r="T29" s="8">
        <f>SUM(F29,H29,K29,M29,P29)</f>
        <v>7</v>
      </c>
      <c r="U29" s="8"/>
    </row>
    <row r="30" spans="2:21" ht="15" customHeight="1" thickBot="1" x14ac:dyDescent="0.35">
      <c r="B30" s="72"/>
      <c r="C30" s="76"/>
      <c r="D30" s="18" t="s">
        <v>24</v>
      </c>
      <c r="E30" s="16">
        <v>0</v>
      </c>
      <c r="F30" s="16">
        <v>2</v>
      </c>
      <c r="G30" s="16">
        <v>2</v>
      </c>
      <c r="H30" s="16">
        <v>2</v>
      </c>
      <c r="I30" s="16">
        <v>1</v>
      </c>
      <c r="J30" s="16">
        <v>2</v>
      </c>
      <c r="K30" s="47">
        <v>1</v>
      </c>
      <c r="L30" s="47">
        <v>1</v>
      </c>
      <c r="M30" s="8">
        <v>2</v>
      </c>
      <c r="N30" s="8"/>
      <c r="O30" s="8"/>
      <c r="P30" s="8">
        <v>2</v>
      </c>
      <c r="Q30" s="8"/>
      <c r="R30" s="8"/>
      <c r="S30" s="13">
        <v>10</v>
      </c>
      <c r="T30" s="8">
        <f t="shared" ref="T30:T41" si="16">SUM(F30,H30,K30,M30,P30)</f>
        <v>9</v>
      </c>
      <c r="U30" s="8"/>
    </row>
    <row r="31" spans="2:21" ht="15" customHeight="1" thickBot="1" x14ac:dyDescent="0.35">
      <c r="B31" s="72"/>
      <c r="C31" s="94"/>
      <c r="D31" s="18" t="s">
        <v>18</v>
      </c>
      <c r="E31" s="16">
        <v>0</v>
      </c>
      <c r="F31" s="16">
        <v>0</v>
      </c>
      <c r="G31" s="16">
        <v>0</v>
      </c>
      <c r="H31" s="16">
        <v>0</v>
      </c>
      <c r="I31" s="16">
        <v>11</v>
      </c>
      <c r="J31" s="16">
        <v>0</v>
      </c>
      <c r="K31" s="47">
        <v>0</v>
      </c>
      <c r="L31" s="47">
        <v>1</v>
      </c>
      <c r="M31" s="8">
        <v>0</v>
      </c>
      <c r="N31" s="8"/>
      <c r="O31" s="8"/>
      <c r="P31" s="8">
        <v>1</v>
      </c>
      <c r="Q31" s="8"/>
      <c r="R31" s="8"/>
      <c r="S31" s="8">
        <v>1</v>
      </c>
      <c r="T31" s="8">
        <f>SUM(F31,H31,K31,M31,P31)</f>
        <v>1</v>
      </c>
      <c r="U31" s="8"/>
    </row>
    <row r="32" spans="2:21" ht="15" customHeight="1" thickBot="1" x14ac:dyDescent="0.35">
      <c r="B32" s="72"/>
      <c r="C32" s="95" t="s">
        <v>31</v>
      </c>
      <c r="D32" s="20" t="s">
        <v>17</v>
      </c>
      <c r="E32" s="17">
        <v>0</v>
      </c>
      <c r="F32" s="17">
        <v>2</v>
      </c>
      <c r="G32" s="17">
        <v>2</v>
      </c>
      <c r="H32" s="17">
        <v>2</v>
      </c>
      <c r="I32" s="17">
        <f>SUM(I33:I34)</f>
        <v>3</v>
      </c>
      <c r="J32" s="17">
        <v>2</v>
      </c>
      <c r="K32" s="49">
        <v>2</v>
      </c>
      <c r="L32" s="49">
        <v>2</v>
      </c>
      <c r="M32" s="6">
        <v>2</v>
      </c>
      <c r="N32" s="6"/>
      <c r="O32" s="6"/>
      <c r="P32" s="6">
        <v>1</v>
      </c>
      <c r="Q32" s="6"/>
      <c r="R32" s="6"/>
      <c r="S32" s="6">
        <v>9</v>
      </c>
      <c r="T32" s="6">
        <f t="shared" si="16"/>
        <v>9</v>
      </c>
      <c r="U32" s="6"/>
    </row>
    <row r="33" spans="2:21" ht="15" customHeight="1" thickBot="1" x14ac:dyDescent="0.35">
      <c r="B33" s="72"/>
      <c r="C33" s="76"/>
      <c r="D33" s="18" t="s">
        <v>18</v>
      </c>
      <c r="E33" s="16">
        <v>0</v>
      </c>
      <c r="F33" s="16">
        <v>1</v>
      </c>
      <c r="G33" s="16">
        <v>1</v>
      </c>
      <c r="H33" s="16">
        <v>1</v>
      </c>
      <c r="I33" s="16">
        <v>1</v>
      </c>
      <c r="J33" s="16">
        <v>1</v>
      </c>
      <c r="K33" s="47">
        <v>1</v>
      </c>
      <c r="L33" s="47">
        <v>1</v>
      </c>
      <c r="M33" s="8">
        <v>1</v>
      </c>
      <c r="N33" s="8"/>
      <c r="O33" s="8"/>
      <c r="P33" s="8">
        <v>1</v>
      </c>
      <c r="Q33" s="8"/>
      <c r="R33" s="8"/>
      <c r="S33" s="8">
        <v>5</v>
      </c>
      <c r="T33" s="8">
        <f t="shared" si="16"/>
        <v>5</v>
      </c>
      <c r="U33" s="8"/>
    </row>
    <row r="34" spans="2:21" ht="15" thickBot="1" x14ac:dyDescent="0.35">
      <c r="B34" s="72"/>
      <c r="C34" s="77"/>
      <c r="D34" s="18" t="s">
        <v>32</v>
      </c>
      <c r="E34" s="16">
        <v>0</v>
      </c>
      <c r="F34" s="16">
        <v>1</v>
      </c>
      <c r="G34" s="16">
        <v>1</v>
      </c>
      <c r="H34" s="16">
        <v>1</v>
      </c>
      <c r="I34" s="16">
        <v>2</v>
      </c>
      <c r="J34" s="16">
        <v>1</v>
      </c>
      <c r="K34" s="47">
        <v>1</v>
      </c>
      <c r="L34" s="47">
        <v>1</v>
      </c>
      <c r="M34" s="8">
        <v>1</v>
      </c>
      <c r="N34" s="8"/>
      <c r="O34" s="8"/>
      <c r="P34" s="8">
        <v>0</v>
      </c>
      <c r="Q34" s="8"/>
      <c r="R34" s="8"/>
      <c r="S34" s="8">
        <v>4</v>
      </c>
      <c r="T34" s="8">
        <f t="shared" si="16"/>
        <v>4</v>
      </c>
      <c r="U34" s="8"/>
    </row>
    <row r="35" spans="2:21" ht="15" customHeight="1" thickBot="1" x14ac:dyDescent="0.35">
      <c r="B35" s="72"/>
      <c r="C35" s="75" t="s">
        <v>33</v>
      </c>
      <c r="D35" s="20" t="s">
        <v>17</v>
      </c>
      <c r="E35" s="17">
        <v>3</v>
      </c>
      <c r="F35" s="17">
        <v>9</v>
      </c>
      <c r="G35" s="17">
        <v>9</v>
      </c>
      <c r="H35" s="17">
        <v>9</v>
      </c>
      <c r="I35" s="17">
        <f>SUM(I36:I37)</f>
        <v>14</v>
      </c>
      <c r="J35" s="17">
        <v>9</v>
      </c>
      <c r="K35" s="49">
        <v>9</v>
      </c>
      <c r="L35" s="49">
        <v>9</v>
      </c>
      <c r="M35" s="49">
        <v>9</v>
      </c>
      <c r="N35" s="6"/>
      <c r="O35" s="6"/>
      <c r="P35" s="6">
        <v>9</v>
      </c>
      <c r="Q35" s="6"/>
      <c r="R35" s="6"/>
      <c r="S35" s="6">
        <v>45</v>
      </c>
      <c r="T35" s="6">
        <f t="shared" si="16"/>
        <v>45</v>
      </c>
      <c r="U35" s="6"/>
    </row>
    <row r="36" spans="2:21" ht="15" customHeight="1" thickBot="1" x14ac:dyDescent="0.35">
      <c r="B36" s="72"/>
      <c r="C36" s="76"/>
      <c r="D36" s="18" t="s">
        <v>24</v>
      </c>
      <c r="E36" s="16">
        <v>0</v>
      </c>
      <c r="F36" s="16">
        <v>4</v>
      </c>
      <c r="G36" s="16">
        <v>0</v>
      </c>
      <c r="H36" s="16">
        <v>4</v>
      </c>
      <c r="I36" s="16">
        <v>6</v>
      </c>
      <c r="J36" s="16">
        <v>4</v>
      </c>
      <c r="K36" s="47">
        <v>4</v>
      </c>
      <c r="L36" s="47">
        <v>4</v>
      </c>
      <c r="M36" s="47">
        <v>4</v>
      </c>
      <c r="N36" s="8"/>
      <c r="O36" s="8"/>
      <c r="P36" s="8">
        <v>4</v>
      </c>
      <c r="Q36" s="8"/>
      <c r="R36" s="8"/>
      <c r="S36" s="8">
        <v>20</v>
      </c>
      <c r="T36" s="8">
        <f t="shared" si="16"/>
        <v>20</v>
      </c>
      <c r="U36" s="8"/>
    </row>
    <row r="37" spans="2:21" ht="15" customHeight="1" thickBot="1" x14ac:dyDescent="0.35">
      <c r="B37" s="72"/>
      <c r="C37" s="77"/>
      <c r="D37" s="18" t="s">
        <v>18</v>
      </c>
      <c r="E37" s="16">
        <v>3</v>
      </c>
      <c r="F37" s="16">
        <v>5</v>
      </c>
      <c r="G37" s="16">
        <v>9</v>
      </c>
      <c r="H37" s="16">
        <v>5</v>
      </c>
      <c r="I37" s="16">
        <v>8</v>
      </c>
      <c r="J37" s="16">
        <v>5</v>
      </c>
      <c r="K37" s="47">
        <v>5</v>
      </c>
      <c r="L37" s="47">
        <v>7</v>
      </c>
      <c r="M37" s="47">
        <v>5</v>
      </c>
      <c r="N37" s="8"/>
      <c r="O37" s="8"/>
      <c r="P37" s="8">
        <v>5</v>
      </c>
      <c r="Q37" s="8"/>
      <c r="R37" s="8"/>
      <c r="S37" s="8">
        <v>25</v>
      </c>
      <c r="T37" s="8">
        <f t="shared" si="16"/>
        <v>25</v>
      </c>
      <c r="U37" s="8"/>
    </row>
    <row r="38" spans="2:21" ht="15" customHeight="1" thickBot="1" x14ac:dyDescent="0.35">
      <c r="B38" s="72"/>
      <c r="C38" s="75" t="s">
        <v>34</v>
      </c>
      <c r="D38" s="20" t="s">
        <v>17</v>
      </c>
      <c r="E38" s="6">
        <f t="shared" ref="E38:S38" si="17">SUM(E39:E41)</f>
        <v>0</v>
      </c>
      <c r="F38" s="6">
        <f t="shared" si="17"/>
        <v>2</v>
      </c>
      <c r="G38" s="6">
        <f t="shared" si="17"/>
        <v>6</v>
      </c>
      <c r="H38" s="6">
        <f t="shared" si="17"/>
        <v>5</v>
      </c>
      <c r="I38" s="6">
        <f t="shared" si="17"/>
        <v>4</v>
      </c>
      <c r="J38" s="6">
        <f t="shared" si="17"/>
        <v>11</v>
      </c>
      <c r="K38" s="6">
        <f t="shared" si="17"/>
        <v>21</v>
      </c>
      <c r="L38" s="6">
        <f t="shared" si="17"/>
        <v>16</v>
      </c>
      <c r="M38" s="6">
        <f t="shared" si="17"/>
        <v>7</v>
      </c>
      <c r="N38" s="6"/>
      <c r="O38" s="6"/>
      <c r="P38" s="6">
        <f t="shared" si="17"/>
        <v>7</v>
      </c>
      <c r="Q38" s="6"/>
      <c r="R38" s="6"/>
      <c r="S38" s="6">
        <f t="shared" si="17"/>
        <v>31</v>
      </c>
      <c r="T38" s="6">
        <f t="shared" si="16"/>
        <v>42</v>
      </c>
      <c r="U38" s="6"/>
    </row>
    <row r="39" spans="2:21" ht="15" customHeight="1" thickBot="1" x14ac:dyDescent="0.35">
      <c r="B39" s="72"/>
      <c r="C39" s="76"/>
      <c r="D39" s="18" t="s">
        <v>18</v>
      </c>
      <c r="E39" s="16">
        <v>0</v>
      </c>
      <c r="F39" s="16">
        <v>0</v>
      </c>
      <c r="G39" s="16">
        <v>0</v>
      </c>
      <c r="H39" s="16">
        <v>2</v>
      </c>
      <c r="I39" s="16">
        <v>2</v>
      </c>
      <c r="J39" s="16">
        <v>2</v>
      </c>
      <c r="K39" s="47">
        <v>2</v>
      </c>
      <c r="L39" s="47">
        <v>4</v>
      </c>
      <c r="M39" s="47">
        <v>2</v>
      </c>
      <c r="N39" s="8"/>
      <c r="O39" s="8"/>
      <c r="P39" s="8">
        <v>2</v>
      </c>
      <c r="Q39" s="8"/>
      <c r="R39" s="8"/>
      <c r="S39" s="8">
        <v>8</v>
      </c>
      <c r="T39" s="8">
        <f t="shared" si="16"/>
        <v>8</v>
      </c>
      <c r="U39" s="8"/>
    </row>
    <row r="40" spans="2:21" ht="15" customHeight="1" thickBot="1" x14ac:dyDescent="0.35">
      <c r="B40" s="72"/>
      <c r="C40" s="76"/>
      <c r="D40" s="18" t="s">
        <v>24</v>
      </c>
      <c r="E40" s="16">
        <v>0</v>
      </c>
      <c r="F40" s="16">
        <v>1</v>
      </c>
      <c r="G40" s="16">
        <v>6</v>
      </c>
      <c r="H40" s="16">
        <v>1</v>
      </c>
      <c r="I40" s="16">
        <v>0</v>
      </c>
      <c r="J40" s="16">
        <v>2</v>
      </c>
      <c r="K40" s="47">
        <v>10</v>
      </c>
      <c r="L40" s="69"/>
      <c r="M40" s="47">
        <v>1</v>
      </c>
      <c r="N40" s="8"/>
      <c r="O40" s="8"/>
      <c r="P40" s="8">
        <v>1</v>
      </c>
      <c r="Q40" s="8"/>
      <c r="R40" s="8"/>
      <c r="S40" s="8">
        <v>6</v>
      </c>
      <c r="T40" s="8">
        <f t="shared" si="16"/>
        <v>14</v>
      </c>
      <c r="U40" s="8"/>
    </row>
    <row r="41" spans="2:21" ht="15" customHeight="1" thickBot="1" x14ac:dyDescent="0.35">
      <c r="B41" s="71"/>
      <c r="C41" s="77"/>
      <c r="D41" s="18" t="s">
        <v>29</v>
      </c>
      <c r="E41" s="16">
        <v>0</v>
      </c>
      <c r="F41" s="55">
        <v>1</v>
      </c>
      <c r="G41" s="16">
        <v>0</v>
      </c>
      <c r="H41" s="16">
        <v>2</v>
      </c>
      <c r="I41" s="16">
        <v>2</v>
      </c>
      <c r="J41" s="16">
        <v>7</v>
      </c>
      <c r="K41" s="47">
        <f>3+6</f>
        <v>9</v>
      </c>
      <c r="L41" s="47">
        <f>3+9</f>
        <v>12</v>
      </c>
      <c r="M41" s="47">
        <v>4</v>
      </c>
      <c r="N41" s="8"/>
      <c r="O41" s="8"/>
      <c r="P41" s="8">
        <v>4</v>
      </c>
      <c r="Q41" s="8"/>
      <c r="R41" s="8"/>
      <c r="S41" s="8">
        <v>17</v>
      </c>
      <c r="T41" s="8">
        <f t="shared" si="16"/>
        <v>20</v>
      </c>
      <c r="U41" s="8"/>
    </row>
    <row r="42" spans="2:21" ht="15" customHeight="1" thickBot="1" x14ac:dyDescent="0.35">
      <c r="B42" s="30"/>
      <c r="C42" s="36"/>
      <c r="D42" s="36"/>
      <c r="E42" s="36"/>
      <c r="F42" s="36"/>
      <c r="G42" s="36"/>
      <c r="H42" s="23"/>
      <c r="I42" s="23"/>
      <c r="J42" s="23"/>
      <c r="K42" s="23"/>
      <c r="L42" s="23"/>
      <c r="M42" s="23"/>
      <c r="N42" s="23"/>
      <c r="O42" s="23"/>
      <c r="P42" s="23"/>
      <c r="Q42" s="19"/>
      <c r="R42" s="19"/>
      <c r="S42" s="19"/>
      <c r="T42" s="19"/>
      <c r="U42" s="19"/>
    </row>
    <row r="43" spans="2:21" ht="15" customHeight="1" thickBot="1" x14ac:dyDescent="0.35">
      <c r="B43" s="96" t="s">
        <v>1</v>
      </c>
      <c r="C43" s="97"/>
      <c r="D43" s="100" t="s">
        <v>2</v>
      </c>
      <c r="E43" s="102" t="s">
        <v>3</v>
      </c>
      <c r="F43" s="89">
        <v>2021</v>
      </c>
      <c r="G43" s="91"/>
      <c r="H43" s="89">
        <v>2022</v>
      </c>
      <c r="I43" s="91"/>
      <c r="J43" s="89">
        <v>2023</v>
      </c>
      <c r="K43" s="90"/>
      <c r="L43" s="91"/>
      <c r="M43" s="89">
        <v>2024</v>
      </c>
      <c r="N43" s="90"/>
      <c r="O43" s="91"/>
      <c r="P43" s="10"/>
      <c r="Q43" s="28">
        <v>2025</v>
      </c>
      <c r="R43" s="29"/>
      <c r="S43" s="86" t="s">
        <v>4</v>
      </c>
      <c r="T43" s="87"/>
      <c r="U43" s="88"/>
    </row>
    <row r="44" spans="2:21" ht="24.9" customHeight="1" thickBot="1" x14ac:dyDescent="0.35">
      <c r="B44" s="98"/>
      <c r="C44" s="99"/>
      <c r="D44" s="101"/>
      <c r="E44" s="103"/>
      <c r="F44" s="1" t="s">
        <v>5</v>
      </c>
      <c r="G44" s="1" t="s">
        <v>6</v>
      </c>
      <c r="H44" s="1" t="s">
        <v>5</v>
      </c>
      <c r="I44" s="1" t="s">
        <v>6</v>
      </c>
      <c r="J44" s="1" t="s">
        <v>7</v>
      </c>
      <c r="K44" s="1" t="s">
        <v>8</v>
      </c>
      <c r="L44" s="1" t="s">
        <v>6</v>
      </c>
      <c r="M44" s="1" t="s">
        <v>7</v>
      </c>
      <c r="N44" s="1" t="s">
        <v>8</v>
      </c>
      <c r="O44" s="1" t="s">
        <v>6</v>
      </c>
      <c r="P44" s="1" t="s">
        <v>7</v>
      </c>
      <c r="Q44" s="1" t="s">
        <v>8</v>
      </c>
      <c r="R44" s="1" t="s">
        <v>6</v>
      </c>
      <c r="S44" s="44" t="s">
        <v>9</v>
      </c>
      <c r="T44" s="44" t="s">
        <v>10</v>
      </c>
      <c r="U44" s="44" t="s">
        <v>11</v>
      </c>
    </row>
    <row r="45" spans="2:21" ht="26.1" customHeight="1" thickBot="1" x14ac:dyDescent="0.35">
      <c r="B45" s="84" t="s">
        <v>35</v>
      </c>
      <c r="C45" s="85"/>
      <c r="D45" s="85"/>
      <c r="E45" s="38">
        <v>4</v>
      </c>
      <c r="F45" s="38">
        <v>10</v>
      </c>
      <c r="G45" s="38">
        <v>11</v>
      </c>
      <c r="H45" s="38">
        <v>4</v>
      </c>
      <c r="I45" s="38">
        <f>SUM(I46,I50)</f>
        <v>38</v>
      </c>
      <c r="J45" s="38">
        <v>4</v>
      </c>
      <c r="K45" s="38">
        <v>4</v>
      </c>
      <c r="L45" s="38">
        <v>4</v>
      </c>
      <c r="M45" s="38">
        <v>7</v>
      </c>
      <c r="N45" s="38"/>
      <c r="O45" s="38"/>
      <c r="P45" s="38">
        <v>7</v>
      </c>
      <c r="Q45" s="22"/>
      <c r="R45" s="37"/>
      <c r="S45" s="54">
        <v>32</v>
      </c>
      <c r="T45" s="54">
        <f>SUM(F45,H45,K45,M45,P45)</f>
        <v>32</v>
      </c>
      <c r="U45" s="59"/>
    </row>
    <row r="46" spans="2:21" ht="22.5" customHeight="1" thickBot="1" x14ac:dyDescent="0.35">
      <c r="B46" s="80" t="s">
        <v>36</v>
      </c>
      <c r="C46" s="81"/>
      <c r="D46" s="81"/>
      <c r="E46" s="40">
        <v>0</v>
      </c>
      <c r="F46" s="40">
        <v>0</v>
      </c>
      <c r="G46" s="40">
        <v>4</v>
      </c>
      <c r="H46" s="40">
        <v>2</v>
      </c>
      <c r="I46" s="40">
        <f>SUM(I47)</f>
        <v>34</v>
      </c>
      <c r="J46" s="40">
        <v>2</v>
      </c>
      <c r="K46" s="40">
        <v>2</v>
      </c>
      <c r="L46" s="40">
        <v>2</v>
      </c>
      <c r="M46" s="40">
        <v>5</v>
      </c>
      <c r="N46" s="40"/>
      <c r="O46" s="40"/>
      <c r="P46" s="40">
        <v>5</v>
      </c>
      <c r="Q46" s="25"/>
      <c r="R46" s="50"/>
      <c r="S46" s="14">
        <v>14</v>
      </c>
      <c r="T46" s="64">
        <f t="shared" ref="T46:T52" si="18">SUM(F46,H46,K46,M46,P46)</f>
        <v>14</v>
      </c>
      <c r="U46" s="3"/>
    </row>
    <row r="47" spans="2:21" ht="15" customHeight="1" thickBot="1" x14ac:dyDescent="0.35">
      <c r="B47" s="70" t="s">
        <v>0</v>
      </c>
      <c r="C47" s="75" t="s">
        <v>37</v>
      </c>
      <c r="D47" s="20" t="s">
        <v>17</v>
      </c>
      <c r="E47" s="17">
        <v>0</v>
      </c>
      <c r="F47" s="17">
        <v>0</v>
      </c>
      <c r="G47" s="17">
        <v>4</v>
      </c>
      <c r="H47" s="17">
        <v>2</v>
      </c>
      <c r="I47" s="17">
        <f>SUM(I48:I49)</f>
        <v>34</v>
      </c>
      <c r="J47" s="17">
        <v>2</v>
      </c>
      <c r="K47" s="49">
        <v>2</v>
      </c>
      <c r="L47" s="49">
        <v>2</v>
      </c>
      <c r="M47" s="49">
        <v>5</v>
      </c>
      <c r="N47" s="49"/>
      <c r="O47" s="6"/>
      <c r="P47" s="6">
        <v>5</v>
      </c>
      <c r="Q47" s="6"/>
      <c r="R47" s="49"/>
      <c r="S47" s="12">
        <v>14</v>
      </c>
      <c r="T47" s="51">
        <f t="shared" si="18"/>
        <v>14</v>
      </c>
      <c r="U47" s="6"/>
    </row>
    <row r="48" spans="2:21" ht="15" customHeight="1" thickBot="1" x14ac:dyDescent="0.35">
      <c r="B48" s="72"/>
      <c r="C48" s="76"/>
      <c r="D48" s="18" t="s">
        <v>21</v>
      </c>
      <c r="E48" s="16">
        <v>0</v>
      </c>
      <c r="F48" s="16">
        <v>0</v>
      </c>
      <c r="G48" s="16">
        <v>4</v>
      </c>
      <c r="H48" s="16">
        <v>0</v>
      </c>
      <c r="I48" s="16">
        <v>0</v>
      </c>
      <c r="J48" s="16">
        <v>0</v>
      </c>
      <c r="K48" s="47">
        <v>0</v>
      </c>
      <c r="L48" s="47">
        <v>0</v>
      </c>
      <c r="M48" s="47">
        <v>3</v>
      </c>
      <c r="N48" s="47"/>
      <c r="O48" s="8"/>
      <c r="P48" s="8">
        <v>3</v>
      </c>
      <c r="Q48" s="8"/>
      <c r="R48" s="47"/>
      <c r="S48" s="8">
        <v>6</v>
      </c>
      <c r="T48" s="63">
        <f t="shared" si="18"/>
        <v>6</v>
      </c>
      <c r="U48" s="8"/>
    </row>
    <row r="49" spans="2:29" ht="15" customHeight="1" thickBot="1" x14ac:dyDescent="0.35">
      <c r="B49" s="72"/>
      <c r="C49" s="76"/>
      <c r="D49" s="21" t="s">
        <v>18</v>
      </c>
      <c r="E49" s="16">
        <v>0</v>
      </c>
      <c r="F49" s="16">
        <v>0</v>
      </c>
      <c r="G49" s="16">
        <v>0</v>
      </c>
      <c r="H49" s="16">
        <v>2</v>
      </c>
      <c r="I49" s="16">
        <v>34</v>
      </c>
      <c r="J49" s="16">
        <v>2</v>
      </c>
      <c r="K49" s="47">
        <v>2</v>
      </c>
      <c r="L49" s="47">
        <v>21</v>
      </c>
      <c r="M49" s="47">
        <v>2</v>
      </c>
      <c r="N49" s="47"/>
      <c r="O49" s="8"/>
      <c r="P49" s="8">
        <v>2</v>
      </c>
      <c r="Q49" s="8"/>
      <c r="R49" s="47"/>
      <c r="S49" s="8">
        <v>8</v>
      </c>
      <c r="T49" s="63">
        <f t="shared" si="18"/>
        <v>8</v>
      </c>
      <c r="U49" s="8"/>
    </row>
    <row r="50" spans="2:29" ht="24.6" customHeight="1" thickBot="1" x14ac:dyDescent="0.35">
      <c r="B50" s="104" t="s">
        <v>38</v>
      </c>
      <c r="C50" s="105"/>
      <c r="D50" s="106"/>
      <c r="E50" s="40">
        <v>4</v>
      </c>
      <c r="F50" s="40">
        <v>10</v>
      </c>
      <c r="G50" s="40">
        <v>7</v>
      </c>
      <c r="H50" s="40">
        <v>2</v>
      </c>
      <c r="I50" s="40">
        <f>SUM(I51)</f>
        <v>4</v>
      </c>
      <c r="J50" s="40">
        <v>2</v>
      </c>
      <c r="K50" s="65">
        <v>2</v>
      </c>
      <c r="L50" s="65">
        <v>2</v>
      </c>
      <c r="M50" s="40">
        <v>2</v>
      </c>
      <c r="N50" s="40"/>
      <c r="O50" s="40"/>
      <c r="P50" s="40">
        <v>2</v>
      </c>
      <c r="Q50" s="52"/>
      <c r="R50" s="53"/>
      <c r="S50" s="3">
        <v>18</v>
      </c>
      <c r="T50" s="64">
        <f t="shared" si="18"/>
        <v>18</v>
      </c>
      <c r="U50" s="14"/>
    </row>
    <row r="51" spans="2:29" ht="15" customHeight="1" thickBot="1" x14ac:dyDescent="0.35">
      <c r="B51" s="70" t="s">
        <v>0</v>
      </c>
      <c r="C51" s="75" t="s">
        <v>39</v>
      </c>
      <c r="D51" s="20" t="s">
        <v>17</v>
      </c>
      <c r="E51" s="16">
        <v>4</v>
      </c>
      <c r="F51" s="16">
        <v>10</v>
      </c>
      <c r="G51" s="16">
        <v>7</v>
      </c>
      <c r="H51" s="16">
        <v>2</v>
      </c>
      <c r="I51" s="16">
        <f>SUM(I52)</f>
        <v>4</v>
      </c>
      <c r="J51" s="16">
        <v>2</v>
      </c>
      <c r="K51" s="47">
        <v>2</v>
      </c>
      <c r="L51" s="47">
        <v>2</v>
      </c>
      <c r="M51" s="47">
        <v>2</v>
      </c>
      <c r="N51" s="47"/>
      <c r="O51" s="8"/>
      <c r="P51" s="8">
        <v>2</v>
      </c>
      <c r="Q51" s="8"/>
      <c r="R51" s="47"/>
      <c r="S51" s="8">
        <v>18</v>
      </c>
      <c r="T51" s="63">
        <f t="shared" si="18"/>
        <v>18</v>
      </c>
      <c r="U51" s="60"/>
    </row>
    <row r="52" spans="2:29" ht="15" thickBot="1" x14ac:dyDescent="0.35">
      <c r="B52" s="71"/>
      <c r="C52" s="94"/>
      <c r="D52" s="18" t="s">
        <v>32</v>
      </c>
      <c r="E52" s="16">
        <v>4</v>
      </c>
      <c r="F52" s="16">
        <v>10</v>
      </c>
      <c r="G52" s="16">
        <v>7</v>
      </c>
      <c r="H52" s="16">
        <v>2</v>
      </c>
      <c r="I52" s="16">
        <v>4</v>
      </c>
      <c r="J52" s="16">
        <v>2</v>
      </c>
      <c r="K52" s="47">
        <v>2</v>
      </c>
      <c r="L52" s="47">
        <v>4</v>
      </c>
      <c r="M52" s="47">
        <v>2</v>
      </c>
      <c r="N52" s="47"/>
      <c r="O52" s="8"/>
      <c r="P52" s="8">
        <v>2</v>
      </c>
      <c r="Q52" s="8"/>
      <c r="R52" s="47"/>
      <c r="S52" s="8">
        <v>18</v>
      </c>
      <c r="T52" s="63">
        <f t="shared" si="18"/>
        <v>18</v>
      </c>
      <c r="U52" s="61"/>
    </row>
    <row r="53" spans="2:29" ht="15" thickBot="1" x14ac:dyDescent="0.3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2:29" ht="15" customHeight="1" thickBot="1" x14ac:dyDescent="0.35">
      <c r="B54" s="96" t="s">
        <v>1</v>
      </c>
      <c r="C54" s="97"/>
      <c r="D54" s="100" t="s">
        <v>2</v>
      </c>
      <c r="E54" s="102" t="s">
        <v>3</v>
      </c>
      <c r="F54" s="89">
        <v>2021</v>
      </c>
      <c r="G54" s="91"/>
      <c r="H54" s="89">
        <v>2022</v>
      </c>
      <c r="I54" s="91"/>
      <c r="J54" s="89">
        <v>2023</v>
      </c>
      <c r="K54" s="90"/>
      <c r="L54" s="91"/>
      <c r="M54" s="89">
        <v>2024</v>
      </c>
      <c r="N54" s="90"/>
      <c r="O54" s="91"/>
      <c r="P54" s="10"/>
      <c r="Q54" s="28">
        <v>2025</v>
      </c>
      <c r="R54" s="29"/>
      <c r="S54" s="86" t="s">
        <v>4</v>
      </c>
      <c r="T54" s="87"/>
      <c r="U54" s="88"/>
    </row>
    <row r="55" spans="2:29" ht="15" customHeight="1" thickBot="1" x14ac:dyDescent="0.35">
      <c r="B55" s="98"/>
      <c r="C55" s="99"/>
      <c r="D55" s="101"/>
      <c r="E55" s="103"/>
      <c r="F55" s="1" t="s">
        <v>5</v>
      </c>
      <c r="G55" s="1" t="s">
        <v>6</v>
      </c>
      <c r="H55" s="1" t="s">
        <v>5</v>
      </c>
      <c r="I55" s="1" t="s">
        <v>6</v>
      </c>
      <c r="J55" s="1" t="s">
        <v>7</v>
      </c>
      <c r="K55" s="1" t="s">
        <v>8</v>
      </c>
      <c r="L55" s="1" t="s">
        <v>6</v>
      </c>
      <c r="M55" s="1" t="s">
        <v>7</v>
      </c>
      <c r="N55" s="1" t="s">
        <v>8</v>
      </c>
      <c r="O55" s="1" t="s">
        <v>6</v>
      </c>
      <c r="P55" s="1" t="s">
        <v>7</v>
      </c>
      <c r="Q55" s="1" t="s">
        <v>8</v>
      </c>
      <c r="R55" s="1" t="s">
        <v>6</v>
      </c>
      <c r="S55" s="44" t="s">
        <v>9</v>
      </c>
      <c r="T55" s="44" t="s">
        <v>10</v>
      </c>
      <c r="U55" s="44" t="s">
        <v>11</v>
      </c>
    </row>
    <row r="56" spans="2:29" ht="22.5" customHeight="1" thickBot="1" x14ac:dyDescent="0.35">
      <c r="B56" s="84" t="s">
        <v>40</v>
      </c>
      <c r="C56" s="85"/>
      <c r="D56" s="85"/>
      <c r="E56" s="38">
        <v>134</v>
      </c>
      <c r="F56" s="38">
        <v>492</v>
      </c>
      <c r="G56" s="38">
        <v>1379</v>
      </c>
      <c r="H56" s="38">
        <v>332</v>
      </c>
      <c r="I56" s="38">
        <f>SUM(I57,I60)</f>
        <v>535</v>
      </c>
      <c r="J56" s="38">
        <v>332</v>
      </c>
      <c r="K56" s="38">
        <v>407</v>
      </c>
      <c r="L56" s="38">
        <v>407</v>
      </c>
      <c r="M56" s="38">
        <v>322</v>
      </c>
      <c r="N56" s="38"/>
      <c r="O56" s="38"/>
      <c r="P56" s="38">
        <v>322</v>
      </c>
      <c r="Q56" s="2"/>
      <c r="R56" s="54"/>
      <c r="S56" s="45">
        <v>1800</v>
      </c>
      <c r="T56" s="45">
        <v>1875</v>
      </c>
      <c r="U56" s="11"/>
    </row>
    <row r="57" spans="2:29" ht="24.9" customHeight="1" thickBot="1" x14ac:dyDescent="0.35">
      <c r="B57" s="80" t="s">
        <v>41</v>
      </c>
      <c r="C57" s="81"/>
      <c r="D57" s="81"/>
      <c r="E57" s="40">
        <v>0</v>
      </c>
      <c r="F57" s="40">
        <v>72</v>
      </c>
      <c r="G57" s="40">
        <v>238</v>
      </c>
      <c r="H57" s="40">
        <v>72</v>
      </c>
      <c r="I57" s="65">
        <f>I58</f>
        <v>113</v>
      </c>
      <c r="J57" s="40">
        <v>72</v>
      </c>
      <c r="K57" s="40">
        <v>72</v>
      </c>
      <c r="L57" s="40">
        <v>72</v>
      </c>
      <c r="M57" s="40">
        <v>72</v>
      </c>
      <c r="N57" s="40"/>
      <c r="O57" s="40"/>
      <c r="P57" s="40">
        <v>72</v>
      </c>
      <c r="Q57" s="53"/>
      <c r="R57" s="53"/>
      <c r="S57" s="3">
        <v>360</v>
      </c>
      <c r="T57" s="3">
        <v>360</v>
      </c>
      <c r="U57" s="14"/>
    </row>
    <row r="58" spans="2:29" ht="15" customHeight="1" thickBot="1" x14ac:dyDescent="0.35">
      <c r="B58" s="70" t="s">
        <v>0</v>
      </c>
      <c r="C58" s="75" t="s">
        <v>42</v>
      </c>
      <c r="D58" s="20" t="s">
        <v>17</v>
      </c>
      <c r="E58" s="16">
        <v>0</v>
      </c>
      <c r="F58" s="16">
        <v>72</v>
      </c>
      <c r="G58" s="16">
        <v>238</v>
      </c>
      <c r="H58" s="16">
        <v>72</v>
      </c>
      <c r="I58" s="16">
        <f>I59</f>
        <v>113</v>
      </c>
      <c r="J58" s="16">
        <v>72</v>
      </c>
      <c r="K58" s="47">
        <v>72</v>
      </c>
      <c r="L58" s="47">
        <v>72</v>
      </c>
      <c r="M58" s="47">
        <v>72</v>
      </c>
      <c r="N58" s="47"/>
      <c r="O58" s="8"/>
      <c r="P58" s="47">
        <v>72</v>
      </c>
      <c r="Q58" s="47"/>
      <c r="R58" s="47"/>
      <c r="S58" s="8">
        <v>360</v>
      </c>
      <c r="T58" s="8">
        <v>360</v>
      </c>
      <c r="U58" s="12"/>
    </row>
    <row r="59" spans="2:29" ht="15" customHeight="1" thickBot="1" x14ac:dyDescent="0.35">
      <c r="B59" s="71"/>
      <c r="C59" s="77"/>
      <c r="D59" s="18" t="s">
        <v>18</v>
      </c>
      <c r="E59" s="16">
        <v>0</v>
      </c>
      <c r="F59" s="16">
        <v>72</v>
      </c>
      <c r="G59" s="16">
        <v>238</v>
      </c>
      <c r="H59" s="16">
        <v>72</v>
      </c>
      <c r="I59" s="16">
        <v>113</v>
      </c>
      <c r="J59" s="16">
        <v>72</v>
      </c>
      <c r="K59" s="47">
        <v>72</v>
      </c>
      <c r="L59" s="47">
        <v>226</v>
      </c>
      <c r="M59" s="47">
        <v>72</v>
      </c>
      <c r="N59" s="47"/>
      <c r="O59" s="8"/>
      <c r="P59" s="47">
        <v>72</v>
      </c>
      <c r="Q59" s="47"/>
      <c r="R59" s="47"/>
      <c r="S59" s="8">
        <v>360</v>
      </c>
      <c r="T59" s="8">
        <v>360</v>
      </c>
      <c r="U59" s="8"/>
    </row>
    <row r="60" spans="2:29" ht="24" customHeight="1" thickBot="1" x14ac:dyDescent="0.35">
      <c r="B60" s="80" t="s">
        <v>43</v>
      </c>
      <c r="C60" s="81"/>
      <c r="D60" s="81"/>
      <c r="E60" s="40">
        <v>134</v>
      </c>
      <c r="F60" s="40">
        <v>420</v>
      </c>
      <c r="G60" s="40">
        <v>1141</v>
      </c>
      <c r="H60" s="40">
        <v>260</v>
      </c>
      <c r="I60" s="40">
        <f>SUM(I61)</f>
        <v>422</v>
      </c>
      <c r="J60" s="40">
        <v>260</v>
      </c>
      <c r="K60" s="65">
        <v>335</v>
      </c>
      <c r="L60" s="65">
        <v>335</v>
      </c>
      <c r="M60" s="40">
        <v>250</v>
      </c>
      <c r="N60" s="40"/>
      <c r="O60" s="40"/>
      <c r="P60" s="52">
        <v>250</v>
      </c>
      <c r="Q60" s="52"/>
      <c r="R60" s="53"/>
      <c r="S60" s="3">
        <v>1440</v>
      </c>
      <c r="T60" s="3">
        <v>1515</v>
      </c>
      <c r="U60" s="14"/>
    </row>
    <row r="61" spans="2:29" ht="15" customHeight="1" thickBot="1" x14ac:dyDescent="0.35">
      <c r="B61" s="70" t="s">
        <v>0</v>
      </c>
      <c r="C61" s="75" t="s">
        <v>44</v>
      </c>
      <c r="D61" s="20" t="s">
        <v>17</v>
      </c>
      <c r="E61" s="17">
        <v>134</v>
      </c>
      <c r="F61" s="17">
        <v>420</v>
      </c>
      <c r="G61" s="17">
        <v>1141</v>
      </c>
      <c r="H61" s="17">
        <v>260</v>
      </c>
      <c r="I61" s="17">
        <f>SUM(I62:I64)</f>
        <v>422</v>
      </c>
      <c r="J61" s="17">
        <v>260</v>
      </c>
      <c r="K61" s="49">
        <v>335</v>
      </c>
      <c r="L61" s="49">
        <v>335</v>
      </c>
      <c r="M61" s="49">
        <v>250</v>
      </c>
      <c r="N61" s="49"/>
      <c r="O61" s="6"/>
      <c r="P61" s="6">
        <v>250</v>
      </c>
      <c r="Q61" s="6"/>
      <c r="R61" s="49"/>
      <c r="S61" s="6">
        <v>1440</v>
      </c>
      <c r="T61" s="6">
        <v>1515</v>
      </c>
      <c r="U61" s="12"/>
    </row>
    <row r="62" spans="2:29" ht="15" customHeight="1" thickBot="1" x14ac:dyDescent="0.35">
      <c r="B62" s="72"/>
      <c r="C62" s="76"/>
      <c r="D62" s="18" t="s">
        <v>29</v>
      </c>
      <c r="E62" s="16">
        <v>0</v>
      </c>
      <c r="F62" s="16">
        <v>20</v>
      </c>
      <c r="G62" s="16">
        <v>0</v>
      </c>
      <c r="H62" s="16">
        <v>35</v>
      </c>
      <c r="I62" s="16">
        <f>23+19</f>
        <v>42</v>
      </c>
      <c r="J62" s="16">
        <v>35</v>
      </c>
      <c r="K62" s="47">
        <f>15+20</f>
        <v>35</v>
      </c>
      <c r="L62" s="47">
        <f>15+24</f>
        <v>39</v>
      </c>
      <c r="M62" s="47">
        <v>25</v>
      </c>
      <c r="N62" s="47"/>
      <c r="O62" s="8"/>
      <c r="P62" s="8">
        <v>0</v>
      </c>
      <c r="Q62" s="8"/>
      <c r="R62" s="47"/>
      <c r="S62" s="8">
        <v>115</v>
      </c>
      <c r="T62" s="8">
        <v>115</v>
      </c>
      <c r="U62" s="8"/>
    </row>
    <row r="63" spans="2:29" ht="15" customHeight="1" thickBot="1" x14ac:dyDescent="0.35">
      <c r="B63" s="72"/>
      <c r="C63" s="76"/>
      <c r="D63" s="18" t="s">
        <v>24</v>
      </c>
      <c r="E63" s="16">
        <v>0</v>
      </c>
      <c r="F63" s="16">
        <v>250</v>
      </c>
      <c r="G63" s="16">
        <v>248</v>
      </c>
      <c r="H63" s="16">
        <v>75</v>
      </c>
      <c r="I63" s="16">
        <v>121</v>
      </c>
      <c r="J63" s="16">
        <v>75</v>
      </c>
      <c r="K63" s="47">
        <v>150</v>
      </c>
      <c r="L63" s="47">
        <v>115</v>
      </c>
      <c r="M63" s="47">
        <v>75</v>
      </c>
      <c r="N63" s="47"/>
      <c r="O63" s="8"/>
      <c r="P63" s="8">
        <v>100</v>
      </c>
      <c r="Q63" s="8"/>
      <c r="R63" s="47"/>
      <c r="S63" s="8">
        <v>575</v>
      </c>
      <c r="T63" s="8">
        <v>575</v>
      </c>
      <c r="U63" s="8"/>
    </row>
    <row r="64" spans="2:29" ht="15" customHeight="1" thickBot="1" x14ac:dyDescent="0.35">
      <c r="B64" s="71"/>
      <c r="C64" s="77"/>
      <c r="D64" s="18" t="s">
        <v>18</v>
      </c>
      <c r="E64" s="16">
        <v>134</v>
      </c>
      <c r="F64" s="16">
        <v>150</v>
      </c>
      <c r="G64" s="16">
        <v>893</v>
      </c>
      <c r="H64" s="16">
        <v>150</v>
      </c>
      <c r="I64" s="16">
        <v>259</v>
      </c>
      <c r="J64" s="16">
        <v>150</v>
      </c>
      <c r="K64" s="47">
        <v>150</v>
      </c>
      <c r="L64" s="47">
        <v>521</v>
      </c>
      <c r="M64" s="47">
        <v>150</v>
      </c>
      <c r="N64" s="47"/>
      <c r="O64" s="8"/>
      <c r="P64" s="8">
        <v>150</v>
      </c>
      <c r="Q64" s="8"/>
      <c r="R64" s="47"/>
      <c r="S64" s="8">
        <v>750</v>
      </c>
      <c r="T64" s="8">
        <v>750</v>
      </c>
      <c r="U64" s="8"/>
    </row>
    <row r="65" spans="2:27" ht="15" thickBot="1" x14ac:dyDescent="0.3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" customHeight="1" thickBot="1" x14ac:dyDescent="0.35">
      <c r="B66" s="96" t="s">
        <v>1</v>
      </c>
      <c r="C66" s="97"/>
      <c r="D66" s="100" t="s">
        <v>2</v>
      </c>
      <c r="E66" s="102" t="s">
        <v>3</v>
      </c>
      <c r="F66" s="89">
        <v>2021</v>
      </c>
      <c r="G66" s="91"/>
      <c r="H66" s="89">
        <v>2022</v>
      </c>
      <c r="I66" s="91"/>
      <c r="J66" s="89">
        <v>2023</v>
      </c>
      <c r="K66" s="90"/>
      <c r="L66" s="91"/>
      <c r="M66" s="89">
        <v>2024</v>
      </c>
      <c r="N66" s="90"/>
      <c r="O66" s="91"/>
      <c r="P66" s="10"/>
      <c r="Q66" s="28">
        <v>2025</v>
      </c>
      <c r="R66" s="29"/>
      <c r="S66" s="86" t="s">
        <v>4</v>
      </c>
      <c r="T66" s="87"/>
      <c r="U66" s="88"/>
    </row>
    <row r="67" spans="2:27" ht="15" customHeight="1" thickBot="1" x14ac:dyDescent="0.35">
      <c r="B67" s="98"/>
      <c r="C67" s="99"/>
      <c r="D67" s="101"/>
      <c r="E67" s="103"/>
      <c r="F67" s="1" t="s">
        <v>5</v>
      </c>
      <c r="G67" s="1" t="s">
        <v>6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6</v>
      </c>
      <c r="M67" s="1" t="s">
        <v>7</v>
      </c>
      <c r="N67" s="1" t="s">
        <v>8</v>
      </c>
      <c r="O67" s="1" t="s">
        <v>6</v>
      </c>
      <c r="P67" s="1" t="s">
        <v>7</v>
      </c>
      <c r="Q67" s="1" t="s">
        <v>8</v>
      </c>
      <c r="R67" s="1" t="s">
        <v>6</v>
      </c>
      <c r="S67" s="44" t="s">
        <v>9</v>
      </c>
      <c r="T67" s="44" t="s">
        <v>10</v>
      </c>
      <c r="U67" s="44" t="s">
        <v>11</v>
      </c>
    </row>
    <row r="68" spans="2:27" ht="15" customHeight="1" thickBot="1" x14ac:dyDescent="0.35">
      <c r="B68" s="78" t="s">
        <v>45</v>
      </c>
      <c r="C68" s="79"/>
      <c r="D68" s="79"/>
      <c r="E68" s="38">
        <v>0</v>
      </c>
      <c r="F68" s="38">
        <v>1</v>
      </c>
      <c r="G68" s="38">
        <v>3</v>
      </c>
      <c r="H68" s="38">
        <v>2</v>
      </c>
      <c r="I68" s="38">
        <f>I69</f>
        <v>6</v>
      </c>
      <c r="J68" s="38">
        <v>3</v>
      </c>
      <c r="K68" s="38">
        <v>6</v>
      </c>
      <c r="L68" s="38">
        <v>6</v>
      </c>
      <c r="M68" s="38">
        <v>6</v>
      </c>
      <c r="N68" s="38"/>
      <c r="O68" s="38"/>
      <c r="P68" s="38">
        <v>5</v>
      </c>
      <c r="Q68" s="2"/>
      <c r="R68" s="37"/>
      <c r="S68" s="54">
        <v>17</v>
      </c>
      <c r="T68" s="54">
        <f>SUM(F68,H68,K68,M68,P68)</f>
        <v>20</v>
      </c>
      <c r="U68" s="59"/>
    </row>
    <row r="69" spans="2:27" ht="15" customHeight="1" thickBot="1" x14ac:dyDescent="0.35">
      <c r="B69" s="80" t="s">
        <v>46</v>
      </c>
      <c r="C69" s="81"/>
      <c r="D69" s="81"/>
      <c r="E69" s="40">
        <v>0</v>
      </c>
      <c r="F69" s="40">
        <v>1</v>
      </c>
      <c r="G69" s="40">
        <v>3</v>
      </c>
      <c r="H69" s="40">
        <v>2</v>
      </c>
      <c r="I69" s="40">
        <f>SUM(I75,I73,I70)</f>
        <v>6</v>
      </c>
      <c r="J69" s="40">
        <v>3</v>
      </c>
      <c r="K69" s="40">
        <v>6</v>
      </c>
      <c r="L69" s="40">
        <v>6</v>
      </c>
      <c r="M69" s="40">
        <v>6</v>
      </c>
      <c r="N69" s="40"/>
      <c r="O69" s="40"/>
      <c r="P69" s="40">
        <v>5</v>
      </c>
      <c r="Q69" s="53"/>
      <c r="R69" s="50"/>
      <c r="S69" s="3">
        <v>17</v>
      </c>
      <c r="T69" s="64">
        <f t="shared" ref="T69:T76" si="19">SUM(F69,H69,K69,M69,P69)</f>
        <v>20</v>
      </c>
      <c r="U69" s="14"/>
    </row>
    <row r="70" spans="2:27" ht="15" customHeight="1" thickBot="1" x14ac:dyDescent="0.35">
      <c r="B70" s="70" t="s">
        <v>0</v>
      </c>
      <c r="C70" s="75" t="s">
        <v>47</v>
      </c>
      <c r="D70" s="20" t="s">
        <v>17</v>
      </c>
      <c r="E70" s="17">
        <v>0</v>
      </c>
      <c r="F70" s="17">
        <v>1</v>
      </c>
      <c r="G70" s="17">
        <v>3</v>
      </c>
      <c r="H70" s="17">
        <v>2</v>
      </c>
      <c r="I70" s="17">
        <f>SUM(I71:I72)</f>
        <v>6</v>
      </c>
      <c r="J70" s="17">
        <v>2</v>
      </c>
      <c r="K70" s="49">
        <v>5</v>
      </c>
      <c r="L70" s="49">
        <v>5</v>
      </c>
      <c r="M70" s="49">
        <v>3</v>
      </c>
      <c r="N70" s="49"/>
      <c r="O70" s="6"/>
      <c r="P70" s="49">
        <v>2</v>
      </c>
      <c r="Q70" s="49"/>
      <c r="R70" s="49"/>
      <c r="S70" s="6">
        <v>10</v>
      </c>
      <c r="T70" s="51">
        <f t="shared" si="19"/>
        <v>13</v>
      </c>
      <c r="U70" s="6"/>
    </row>
    <row r="71" spans="2:27" ht="15" thickBot="1" x14ac:dyDescent="0.35">
      <c r="B71" s="72"/>
      <c r="C71" s="76"/>
      <c r="D71" s="18" t="s">
        <v>32</v>
      </c>
      <c r="E71" s="16">
        <v>0</v>
      </c>
      <c r="F71" s="16">
        <v>1</v>
      </c>
      <c r="G71" s="16">
        <v>2</v>
      </c>
      <c r="H71" s="16">
        <v>2</v>
      </c>
      <c r="I71" s="16">
        <v>3</v>
      </c>
      <c r="J71" s="16">
        <v>2</v>
      </c>
      <c r="K71" s="47">
        <v>2</v>
      </c>
      <c r="L71" s="47">
        <v>2</v>
      </c>
      <c r="M71" s="47">
        <v>2</v>
      </c>
      <c r="N71" s="47"/>
      <c r="O71" s="8"/>
      <c r="P71" s="8">
        <v>1</v>
      </c>
      <c r="Q71" s="8"/>
      <c r="R71" s="8"/>
      <c r="S71" s="8">
        <v>8</v>
      </c>
      <c r="T71" s="63">
        <f t="shared" si="19"/>
        <v>8</v>
      </c>
      <c r="U71" s="8"/>
    </row>
    <row r="72" spans="2:27" ht="15" customHeight="1" thickBot="1" x14ac:dyDescent="0.35">
      <c r="B72" s="72"/>
      <c r="C72" s="77"/>
      <c r="D72" s="18" t="s">
        <v>21</v>
      </c>
      <c r="E72" s="16">
        <v>0</v>
      </c>
      <c r="F72" s="16">
        <v>0</v>
      </c>
      <c r="G72" s="16">
        <v>1</v>
      </c>
      <c r="H72" s="16">
        <v>0</v>
      </c>
      <c r="I72" s="16">
        <v>3</v>
      </c>
      <c r="J72" s="16">
        <v>0</v>
      </c>
      <c r="K72" s="47">
        <v>3</v>
      </c>
      <c r="L72" s="47">
        <v>4</v>
      </c>
      <c r="M72" s="47">
        <v>1</v>
      </c>
      <c r="N72" s="47"/>
      <c r="O72" s="8"/>
      <c r="P72" s="8">
        <v>1</v>
      </c>
      <c r="Q72" s="8"/>
      <c r="R72" s="8"/>
      <c r="S72" s="8">
        <v>2</v>
      </c>
      <c r="T72" s="63">
        <f t="shared" si="19"/>
        <v>5</v>
      </c>
      <c r="U72" s="8"/>
    </row>
    <row r="73" spans="2:27" ht="16.5" customHeight="1" thickBot="1" x14ac:dyDescent="0.35">
      <c r="B73" s="72"/>
      <c r="C73" s="75" t="s">
        <v>48</v>
      </c>
      <c r="D73" s="20" t="s">
        <v>17</v>
      </c>
      <c r="E73" s="17">
        <v>0</v>
      </c>
      <c r="F73" s="17">
        <v>0</v>
      </c>
      <c r="G73" s="17">
        <v>0</v>
      </c>
      <c r="H73" s="17">
        <v>0</v>
      </c>
      <c r="I73" s="17">
        <f>I74</f>
        <v>0</v>
      </c>
      <c r="J73" s="17">
        <v>1</v>
      </c>
      <c r="K73" s="49">
        <v>1</v>
      </c>
      <c r="L73" s="49">
        <v>1</v>
      </c>
      <c r="M73" s="49">
        <v>2</v>
      </c>
      <c r="N73" s="49"/>
      <c r="O73" s="6"/>
      <c r="P73" s="6">
        <v>2</v>
      </c>
      <c r="Q73" s="6"/>
      <c r="R73" s="6"/>
      <c r="S73" s="6">
        <v>5</v>
      </c>
      <c r="T73" s="51">
        <f t="shared" si="19"/>
        <v>5</v>
      </c>
      <c r="U73" s="8"/>
    </row>
    <row r="74" spans="2:27" ht="15" customHeight="1" thickBot="1" x14ac:dyDescent="0.35">
      <c r="B74" s="72"/>
      <c r="C74" s="77"/>
      <c r="D74" s="18" t="s">
        <v>21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47">
        <v>1</v>
      </c>
      <c r="L74" s="47">
        <v>1</v>
      </c>
      <c r="M74" s="47">
        <v>2</v>
      </c>
      <c r="N74" s="47"/>
      <c r="O74" s="8"/>
      <c r="P74" s="8">
        <v>2</v>
      </c>
      <c r="Q74" s="8"/>
      <c r="R74" s="8"/>
      <c r="S74" s="8">
        <v>5</v>
      </c>
      <c r="T74" s="63">
        <f t="shared" si="19"/>
        <v>5</v>
      </c>
      <c r="U74" s="8"/>
    </row>
    <row r="75" spans="2:27" ht="16.5" customHeight="1" thickBot="1" x14ac:dyDescent="0.35">
      <c r="B75" s="72"/>
      <c r="C75" s="75" t="s">
        <v>49</v>
      </c>
      <c r="D75" s="20" t="s">
        <v>17</v>
      </c>
      <c r="E75" s="17">
        <v>0</v>
      </c>
      <c r="F75" s="17">
        <v>0</v>
      </c>
      <c r="G75" s="17">
        <v>0</v>
      </c>
      <c r="H75" s="17">
        <v>0</v>
      </c>
      <c r="I75" s="17">
        <f>I76</f>
        <v>0</v>
      </c>
      <c r="J75" s="17">
        <v>0</v>
      </c>
      <c r="K75" s="49">
        <v>0</v>
      </c>
      <c r="L75" s="49">
        <v>0</v>
      </c>
      <c r="M75" s="49">
        <v>1</v>
      </c>
      <c r="N75" s="49"/>
      <c r="O75" s="6"/>
      <c r="P75" s="6">
        <v>1</v>
      </c>
      <c r="Q75" s="6"/>
      <c r="R75" s="6"/>
      <c r="S75" s="6">
        <v>2</v>
      </c>
      <c r="T75" s="51">
        <f t="shared" si="19"/>
        <v>2</v>
      </c>
      <c r="U75" s="8"/>
    </row>
    <row r="76" spans="2:27" ht="15" customHeight="1" thickBot="1" x14ac:dyDescent="0.35">
      <c r="B76" s="71"/>
      <c r="C76" s="77"/>
      <c r="D76" s="18" t="s">
        <v>18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47">
        <v>0</v>
      </c>
      <c r="L76" s="47">
        <v>2</v>
      </c>
      <c r="M76" s="47">
        <v>1</v>
      </c>
      <c r="N76" s="47"/>
      <c r="O76" s="8"/>
      <c r="P76" s="8">
        <v>1</v>
      </c>
      <c r="Q76" s="8"/>
      <c r="R76" s="8"/>
      <c r="S76" s="8">
        <v>2</v>
      </c>
      <c r="T76" s="63">
        <f t="shared" si="19"/>
        <v>2</v>
      </c>
      <c r="U76" s="8"/>
    </row>
    <row r="77" spans="2:27" ht="15" thickBot="1" x14ac:dyDescent="0.3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" customHeight="1" thickBot="1" x14ac:dyDescent="0.35">
      <c r="B78" s="96" t="s">
        <v>1</v>
      </c>
      <c r="C78" s="97"/>
      <c r="D78" s="100" t="s">
        <v>2</v>
      </c>
      <c r="E78" s="102" t="s">
        <v>3</v>
      </c>
      <c r="F78" s="89">
        <v>2021</v>
      </c>
      <c r="G78" s="91"/>
      <c r="H78" s="89">
        <v>2022</v>
      </c>
      <c r="I78" s="91"/>
      <c r="J78" s="89">
        <v>2023</v>
      </c>
      <c r="K78" s="90"/>
      <c r="L78" s="91"/>
      <c r="M78" s="89">
        <v>2024</v>
      </c>
      <c r="N78" s="90"/>
      <c r="O78" s="91"/>
      <c r="P78" s="10"/>
      <c r="Q78" s="28">
        <v>2025</v>
      </c>
      <c r="R78" s="29"/>
      <c r="S78" s="86" t="s">
        <v>4</v>
      </c>
      <c r="T78" s="87"/>
      <c r="U78" s="88"/>
    </row>
    <row r="79" spans="2:27" ht="39.9" customHeight="1" thickBot="1" x14ac:dyDescent="0.35">
      <c r="B79" s="98"/>
      <c r="C79" s="99"/>
      <c r="D79" s="101"/>
      <c r="E79" s="103"/>
      <c r="F79" s="1" t="s">
        <v>5</v>
      </c>
      <c r="G79" s="1" t="s">
        <v>6</v>
      </c>
      <c r="H79" s="1" t="s">
        <v>5</v>
      </c>
      <c r="I79" s="1" t="s">
        <v>6</v>
      </c>
      <c r="J79" s="1" t="s">
        <v>7</v>
      </c>
      <c r="K79" s="1" t="s">
        <v>8</v>
      </c>
      <c r="L79" s="1" t="s">
        <v>6</v>
      </c>
      <c r="M79" s="1" t="s">
        <v>7</v>
      </c>
      <c r="N79" s="1" t="s">
        <v>8</v>
      </c>
      <c r="O79" s="1" t="s">
        <v>6</v>
      </c>
      <c r="P79" s="1" t="s">
        <v>7</v>
      </c>
      <c r="Q79" s="1" t="s">
        <v>8</v>
      </c>
      <c r="R79" s="1" t="s">
        <v>6</v>
      </c>
      <c r="S79" s="44" t="s">
        <v>9</v>
      </c>
      <c r="T79" s="44" t="s">
        <v>10</v>
      </c>
      <c r="U79" s="44" t="s">
        <v>11</v>
      </c>
    </row>
    <row r="80" spans="2:27" ht="15" customHeight="1" thickBot="1" x14ac:dyDescent="0.35">
      <c r="B80" s="78" t="s">
        <v>50</v>
      </c>
      <c r="C80" s="79"/>
      <c r="D80" s="79"/>
      <c r="E80" s="38">
        <v>4</v>
      </c>
      <c r="F80" s="38">
        <v>22</v>
      </c>
      <c r="G80" s="38">
        <v>60</v>
      </c>
      <c r="H80" s="38">
        <v>14</v>
      </c>
      <c r="I80" s="38">
        <f>SUM(I81,I86)</f>
        <v>88</v>
      </c>
      <c r="J80" s="38">
        <v>15</v>
      </c>
      <c r="K80" s="38">
        <v>20</v>
      </c>
      <c r="L80" s="38">
        <v>20</v>
      </c>
      <c r="M80" s="38">
        <v>15</v>
      </c>
      <c r="N80" s="38"/>
      <c r="O80" s="38"/>
      <c r="P80" s="38">
        <v>14</v>
      </c>
      <c r="Q80" s="2"/>
      <c r="R80" s="37"/>
      <c r="S80" s="54">
        <v>80</v>
      </c>
      <c r="T80" s="54">
        <v>85</v>
      </c>
      <c r="U80" s="59"/>
    </row>
    <row r="81" spans="2:27" ht="15" customHeight="1" thickBot="1" x14ac:dyDescent="0.35">
      <c r="B81" s="80" t="s">
        <v>51</v>
      </c>
      <c r="C81" s="81"/>
      <c r="D81" s="81"/>
      <c r="E81" s="40">
        <v>0</v>
      </c>
      <c r="F81" s="40">
        <v>10</v>
      </c>
      <c r="G81" s="40">
        <v>19</v>
      </c>
      <c r="H81" s="40">
        <v>12</v>
      </c>
      <c r="I81" s="40">
        <f>I82</f>
        <v>75</v>
      </c>
      <c r="J81" s="40">
        <v>13</v>
      </c>
      <c r="K81" s="40">
        <v>18</v>
      </c>
      <c r="L81" s="40">
        <v>18</v>
      </c>
      <c r="M81" s="40">
        <v>13</v>
      </c>
      <c r="N81" s="40"/>
      <c r="O81" s="40"/>
      <c r="P81" s="40">
        <v>12</v>
      </c>
      <c r="Q81" s="52"/>
      <c r="R81" s="50"/>
      <c r="S81" s="3">
        <v>60</v>
      </c>
      <c r="T81" s="3">
        <v>65</v>
      </c>
      <c r="U81" s="14"/>
    </row>
    <row r="82" spans="2:27" ht="15" customHeight="1" thickBot="1" x14ac:dyDescent="0.35">
      <c r="B82" s="70" t="s">
        <v>0</v>
      </c>
      <c r="C82" s="75" t="s">
        <v>52</v>
      </c>
      <c r="D82" s="20" t="s">
        <v>17</v>
      </c>
      <c r="E82" s="17">
        <v>0</v>
      </c>
      <c r="F82" s="17">
        <v>10</v>
      </c>
      <c r="G82" s="17">
        <v>19</v>
      </c>
      <c r="H82" s="17">
        <v>12</v>
      </c>
      <c r="I82" s="17">
        <f>SUM(I83:I85)</f>
        <v>75</v>
      </c>
      <c r="J82" s="17">
        <v>13</v>
      </c>
      <c r="K82" s="49">
        <v>18</v>
      </c>
      <c r="L82" s="49">
        <v>18</v>
      </c>
      <c r="M82" s="49">
        <v>13</v>
      </c>
      <c r="N82" s="49"/>
      <c r="O82" s="6"/>
      <c r="P82" s="6">
        <v>12</v>
      </c>
      <c r="Q82" s="6"/>
      <c r="R82" s="49"/>
      <c r="S82" s="6">
        <v>60</v>
      </c>
      <c r="T82" s="6">
        <v>65</v>
      </c>
      <c r="U82" s="60"/>
    </row>
    <row r="83" spans="2:27" ht="15" customHeight="1" thickBot="1" x14ac:dyDescent="0.35">
      <c r="B83" s="72"/>
      <c r="C83" s="76"/>
      <c r="D83" s="18" t="s">
        <v>21</v>
      </c>
      <c r="E83" s="16">
        <v>0</v>
      </c>
      <c r="F83" s="16">
        <v>8</v>
      </c>
      <c r="G83" s="16">
        <v>4</v>
      </c>
      <c r="H83" s="16">
        <v>8</v>
      </c>
      <c r="I83" s="16">
        <v>10</v>
      </c>
      <c r="J83" s="16">
        <v>8</v>
      </c>
      <c r="K83" s="47">
        <v>8</v>
      </c>
      <c r="L83" s="47">
        <v>27</v>
      </c>
      <c r="M83" s="47">
        <v>8</v>
      </c>
      <c r="N83" s="47"/>
      <c r="O83" s="8"/>
      <c r="P83" s="8">
        <v>6</v>
      </c>
      <c r="Q83" s="8"/>
      <c r="R83" s="47"/>
      <c r="S83" s="8">
        <v>38</v>
      </c>
      <c r="T83" s="8">
        <v>38</v>
      </c>
      <c r="U83" s="8"/>
    </row>
    <row r="84" spans="2:27" ht="15" customHeight="1" thickBot="1" x14ac:dyDescent="0.35">
      <c r="B84" s="72"/>
      <c r="C84" s="76"/>
      <c r="D84" s="18" t="s">
        <v>24</v>
      </c>
      <c r="E84" s="16">
        <v>0</v>
      </c>
      <c r="F84" s="16">
        <v>2</v>
      </c>
      <c r="G84" s="16">
        <v>15</v>
      </c>
      <c r="H84" s="16">
        <v>2</v>
      </c>
      <c r="I84" s="16">
        <v>13</v>
      </c>
      <c r="J84" s="16">
        <v>2</v>
      </c>
      <c r="K84" s="47">
        <v>7</v>
      </c>
      <c r="L84" s="47">
        <v>10</v>
      </c>
      <c r="M84" s="47">
        <v>3</v>
      </c>
      <c r="N84" s="47"/>
      <c r="O84" s="8"/>
      <c r="P84" s="8">
        <v>3</v>
      </c>
      <c r="Q84" s="8"/>
      <c r="R84" s="47"/>
      <c r="S84" s="8">
        <v>12</v>
      </c>
      <c r="T84" s="8">
        <v>17</v>
      </c>
      <c r="U84" s="8"/>
    </row>
    <row r="85" spans="2:27" ht="15" customHeight="1" thickBot="1" x14ac:dyDescent="0.35">
      <c r="B85" s="71"/>
      <c r="C85" s="77"/>
      <c r="D85" s="18" t="s">
        <v>18</v>
      </c>
      <c r="E85" s="16">
        <v>0</v>
      </c>
      <c r="F85" s="16">
        <v>0</v>
      </c>
      <c r="G85" s="16">
        <v>0</v>
      </c>
      <c r="H85" s="16">
        <v>2</v>
      </c>
      <c r="I85" s="16">
        <v>52</v>
      </c>
      <c r="J85" s="16">
        <v>3</v>
      </c>
      <c r="K85" s="47">
        <v>2</v>
      </c>
      <c r="L85" s="47">
        <v>23</v>
      </c>
      <c r="M85" s="47">
        <v>2</v>
      </c>
      <c r="N85" s="47"/>
      <c r="O85" s="8"/>
      <c r="P85" s="8">
        <v>3</v>
      </c>
      <c r="Q85" s="8"/>
      <c r="R85" s="47"/>
      <c r="S85" s="8">
        <v>10</v>
      </c>
      <c r="T85" s="8">
        <v>10</v>
      </c>
      <c r="U85" s="61"/>
    </row>
    <row r="86" spans="2:27" ht="15" customHeight="1" thickBot="1" x14ac:dyDescent="0.35">
      <c r="B86" s="80" t="s">
        <v>53</v>
      </c>
      <c r="C86" s="81"/>
      <c r="D86" s="81"/>
      <c r="E86" s="40">
        <v>4</v>
      </c>
      <c r="F86" s="40">
        <v>12</v>
      </c>
      <c r="G86" s="40">
        <v>41</v>
      </c>
      <c r="H86" s="40">
        <v>2</v>
      </c>
      <c r="I86" s="40">
        <f>I87</f>
        <v>13</v>
      </c>
      <c r="J86" s="40">
        <v>2</v>
      </c>
      <c r="K86" s="65">
        <v>2</v>
      </c>
      <c r="L86" s="65">
        <v>2</v>
      </c>
      <c r="M86" s="40">
        <v>2</v>
      </c>
      <c r="N86" s="40"/>
      <c r="O86" s="40"/>
      <c r="P86" s="40">
        <v>2</v>
      </c>
      <c r="Q86" s="52"/>
      <c r="R86" s="50"/>
      <c r="S86" s="3">
        <v>20</v>
      </c>
      <c r="T86" s="3">
        <v>20</v>
      </c>
      <c r="U86" s="14"/>
    </row>
    <row r="87" spans="2:27" ht="15" customHeight="1" thickBot="1" x14ac:dyDescent="0.35">
      <c r="B87" s="70" t="s">
        <v>0</v>
      </c>
      <c r="C87" s="73" t="s">
        <v>54</v>
      </c>
      <c r="D87" s="20" t="s">
        <v>17</v>
      </c>
      <c r="E87" s="27">
        <v>4</v>
      </c>
      <c r="F87" s="27">
        <v>12</v>
      </c>
      <c r="G87" s="27">
        <v>41</v>
      </c>
      <c r="H87" s="27">
        <v>2</v>
      </c>
      <c r="I87" s="27">
        <f>I88</f>
        <v>13</v>
      </c>
      <c r="J87" s="27">
        <v>2</v>
      </c>
      <c r="K87" s="51">
        <v>2</v>
      </c>
      <c r="L87" s="51">
        <v>2</v>
      </c>
      <c r="M87" s="51">
        <v>2</v>
      </c>
      <c r="N87" s="51"/>
      <c r="O87" s="26"/>
      <c r="P87" s="26">
        <v>2</v>
      </c>
      <c r="Q87" s="26"/>
      <c r="R87" s="51"/>
      <c r="S87" s="26">
        <v>20</v>
      </c>
      <c r="T87" s="26">
        <v>20</v>
      </c>
      <c r="U87" s="60"/>
    </row>
    <row r="88" spans="2:27" ht="15" thickBot="1" x14ac:dyDescent="0.35">
      <c r="B88" s="71"/>
      <c r="C88" s="74"/>
      <c r="D88" s="18" t="s">
        <v>32</v>
      </c>
      <c r="E88" s="16">
        <v>4</v>
      </c>
      <c r="F88" s="16">
        <v>12</v>
      </c>
      <c r="G88" s="16">
        <v>41</v>
      </c>
      <c r="H88" s="16">
        <v>2</v>
      </c>
      <c r="I88" s="16">
        <v>13</v>
      </c>
      <c r="J88" s="16">
        <v>2</v>
      </c>
      <c r="K88" s="47">
        <v>2</v>
      </c>
      <c r="L88" s="47">
        <v>5</v>
      </c>
      <c r="M88" s="47">
        <v>2</v>
      </c>
      <c r="N88" s="47"/>
      <c r="O88" s="8"/>
      <c r="P88" s="8">
        <v>2</v>
      </c>
      <c r="Q88" s="8"/>
      <c r="R88" s="47"/>
      <c r="S88" s="8">
        <v>20</v>
      </c>
      <c r="T88" s="8">
        <v>20</v>
      </c>
      <c r="U88" s="61"/>
    </row>
    <row r="89" spans="2:27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x14ac:dyDescent="0.3">
      <c r="B90" s="62" t="s">
        <v>55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</sheetData>
  <mergeCells count="95">
    <mergeCell ref="B60:D60"/>
    <mergeCell ref="D54:D55"/>
    <mergeCell ref="C47:C49"/>
    <mergeCell ref="C51:C52"/>
    <mergeCell ref="C82:C85"/>
    <mergeCell ref="D66:D67"/>
    <mergeCell ref="C58:C59"/>
    <mergeCell ref="B82:B85"/>
    <mergeCell ref="E66:E67"/>
    <mergeCell ref="B78:C79"/>
    <mergeCell ref="D78:D79"/>
    <mergeCell ref="E78:E79"/>
    <mergeCell ref="B68:D68"/>
    <mergeCell ref="B69:D69"/>
    <mergeCell ref="C70:C72"/>
    <mergeCell ref="C73:C74"/>
    <mergeCell ref="C75:C76"/>
    <mergeCell ref="B9:D9"/>
    <mergeCell ref="B13:D13"/>
    <mergeCell ref="B10:B12"/>
    <mergeCell ref="B14:B18"/>
    <mergeCell ref="F3:G3"/>
    <mergeCell ref="E3:E4"/>
    <mergeCell ref="B3:C4"/>
    <mergeCell ref="D3:D4"/>
    <mergeCell ref="C7:C8"/>
    <mergeCell ref="F66:G66"/>
    <mergeCell ref="H66:I66"/>
    <mergeCell ref="F78:G78"/>
    <mergeCell ref="H78:I78"/>
    <mergeCell ref="B25:D25"/>
    <mergeCell ref="C26:C27"/>
    <mergeCell ref="C28:C31"/>
    <mergeCell ref="C32:C34"/>
    <mergeCell ref="B43:C44"/>
    <mergeCell ref="D43:D44"/>
    <mergeCell ref="E43:E44"/>
    <mergeCell ref="F43:G43"/>
    <mergeCell ref="C35:C37"/>
    <mergeCell ref="C38:C41"/>
    <mergeCell ref="E54:E55"/>
    <mergeCell ref="B66:C67"/>
    <mergeCell ref="H43:I43"/>
    <mergeCell ref="C10:C12"/>
    <mergeCell ref="C14:C16"/>
    <mergeCell ref="C17:C18"/>
    <mergeCell ref="F54:G54"/>
    <mergeCell ref="H54:I54"/>
    <mergeCell ref="B24:D24"/>
    <mergeCell ref="B22:C23"/>
    <mergeCell ref="D22:D23"/>
    <mergeCell ref="E22:E23"/>
    <mergeCell ref="F22:G22"/>
    <mergeCell ref="H22:I22"/>
    <mergeCell ref="B54:C55"/>
    <mergeCell ref="B45:D45"/>
    <mergeCell ref="B46:D46"/>
    <mergeCell ref="B50:D50"/>
    <mergeCell ref="H3:I3"/>
    <mergeCell ref="J3:L3"/>
    <mergeCell ref="B7:B8"/>
    <mergeCell ref="B5:D5"/>
    <mergeCell ref="B6:D6"/>
    <mergeCell ref="S3:U3"/>
    <mergeCell ref="J22:L22"/>
    <mergeCell ref="M22:O22"/>
    <mergeCell ref="S22:U22"/>
    <mergeCell ref="J43:L43"/>
    <mergeCell ref="M43:O43"/>
    <mergeCell ref="S43:U43"/>
    <mergeCell ref="M3:O3"/>
    <mergeCell ref="S54:U54"/>
    <mergeCell ref="J66:L66"/>
    <mergeCell ref="M66:O66"/>
    <mergeCell ref="S66:U66"/>
    <mergeCell ref="J78:L78"/>
    <mergeCell ref="M78:O78"/>
    <mergeCell ref="S78:U78"/>
    <mergeCell ref="J54:L54"/>
    <mergeCell ref="M54:O54"/>
    <mergeCell ref="B28:B41"/>
    <mergeCell ref="B26:B27"/>
    <mergeCell ref="B47:B49"/>
    <mergeCell ref="B51:B52"/>
    <mergeCell ref="B58:B59"/>
    <mergeCell ref="B56:D56"/>
    <mergeCell ref="B57:D57"/>
    <mergeCell ref="B87:B88"/>
    <mergeCell ref="B70:B76"/>
    <mergeCell ref="C87:C88"/>
    <mergeCell ref="C61:C64"/>
    <mergeCell ref="B61:B64"/>
    <mergeCell ref="B80:D80"/>
    <mergeCell ref="B81:D81"/>
    <mergeCell ref="B86:D8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96BDE9-9314-48B3-AC87-983BDBAFFE41}"/>
</file>

<file path=customXml/itemProps2.xml><?xml version="1.0" encoding="utf-8"?>
<ds:datastoreItem xmlns:ds="http://schemas.openxmlformats.org/officeDocument/2006/customXml" ds:itemID="{B6CA0BB4-AFC3-40CA-A309-E15C99CC1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46C0B-723B-48A8-BFB5-CFD08D7C3A5A}">
  <ds:schemaRefs>
    <ds:schemaRef ds:uri="http://schemas.microsoft.com/office/2006/metadata/properties"/>
    <ds:schemaRef ds:uri="http://schemas.microsoft.com/office/infopath/2007/PartnerControls"/>
    <ds:schemaRef ds:uri="20bd77d4-fe29-4005-9018-9a2e587d8cf3"/>
    <ds:schemaRef ds:uri="7f088641-42c1-41a8-99a4-7caca24e3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Winters</dc:creator>
  <cp:keywords/>
  <dc:description/>
  <cp:lastModifiedBy>Anke Kluppels</cp:lastModifiedBy>
  <cp:revision/>
  <dcterms:created xsi:type="dcterms:W3CDTF">2022-12-22T10:56:33Z</dcterms:created>
  <dcterms:modified xsi:type="dcterms:W3CDTF">2024-05-13T12:38:09Z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MediaServiceImageTags">
    <vt:lpwstr/>
  </property>
  <property fmtid="{D5CDD505-2E9C-101B-9397-08002B2CF9AE}" pid="4" name="Order">
    <vt:r8>1208400</vt:r8>
  </property>
</Properties>
</file>