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0.202\Data\Grants Management\LEAP4Peace\2022\02. Recceived Plans and Budgets\"/>
    </mc:Choice>
  </mc:AlternateContent>
  <bookViews>
    <workbookView xWindow="0" yWindow="0" windowWidth="24000" windowHeight="9600"/>
  </bookViews>
  <sheets>
    <sheet name="L4P Budget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c" localSheetId="0">#REF!</definedName>
    <definedName name="_c">#REF!</definedName>
    <definedName name="actual">'[2]Utilization AA'!$G$8:$AG$118</definedName>
    <definedName name="adminfee">'[3]Range Page'!$A$29</definedName>
    <definedName name="Check_Locked">[4]Tables!$F$15</definedName>
    <definedName name="Class">'[5]2017 Budget'!$L$18:$L$23</definedName>
    <definedName name="Currencies_Table">[4]Tables!$A$2:$B$196</definedName>
    <definedName name="Currency">[4]Tables!$A$2:$A$196</definedName>
    <definedName name="Direct">#REF!</definedName>
    <definedName name="DollarLC">'[3]Range Page'!$A$32</definedName>
    <definedName name="dsfgrerg">#REF!</definedName>
    <definedName name="e">'[6]- 3.7 Mozambique'!$2:$4</definedName>
    <definedName name="EMER">#REF!</definedName>
    <definedName name="ENG_BI_CORE_LOCATION">"C:\Pastel12\"</definedName>
    <definedName name="ENG_BI_LBI" hidden="1">"EB2HA3EL88"</definedName>
    <definedName name="ENG_BI_TLA" hidden="1">"135;255;16;187;75;236;23;130;176;165;195;65;49;195;251;51;114;78;209;190;104;160;252;29;75;169;264;135;205;199;267;270"</definedName>
    <definedName name="ENG_BI_TLA2" hidden="1">"102;168;7;98;173;209;193;164;218;209;140;208;104;226;7;223;251;83;202;187;158;215;124;182;67;117;46;36;122;135;176;131"</definedName>
    <definedName name="fa">#REF!</definedName>
    <definedName name="fdfererewfew">#REF!</definedName>
    <definedName name="fdskfdk">#REF!</definedName>
    <definedName name="gartrga">#REF!</definedName>
    <definedName name="gdagd">#REF!</definedName>
    <definedName name="ICR_admin">'[3]Range Page'!#REF!</definedName>
    <definedName name="ICR_procurement">'[3]Range Page'!#REF!</definedName>
    <definedName name="ICR_sub">'[3]Range Page'!#REF!</definedName>
    <definedName name="INFO_BI_EXE_NAME" hidden="1">"BICPARTNERV12.EXE"</definedName>
    <definedName name="INFO_EXE_SERVER_PATH" hidden="1">"C:\Pastel12\BICPARTNERV12.EXE"</definedName>
    <definedName name="INFO_INSTANCE_ID" hidden="1">"0"</definedName>
    <definedName name="INFO_INSTANCE_NAME" hidden="1">"Project Budget _20150213_21_18_07_1818.xls"</definedName>
    <definedName name="INFO_REPORT_CODE" hidden="1">"P10-FI01-2-1"</definedName>
    <definedName name="INFO_REPORT_ID" hidden="1">"4"</definedName>
    <definedName name="INFO_REPORT_NAME" hidden="1">"Project Budget "</definedName>
    <definedName name="INFO_RUN_USER" hidden="1">""</definedName>
    <definedName name="INFO_RUN_WORKSTATION" hidden="1">"HP-HP"</definedName>
    <definedName name="intlfringe">'[3]Range Page'!#REF!</definedName>
    <definedName name="ireewi">#REF!</definedName>
    <definedName name="Kan_Khaung_SPS">#REF!</definedName>
    <definedName name="Kurs_Euro">#REF!</definedName>
    <definedName name="LayoutNumPeriods">[7]Lookup!$A$3</definedName>
    <definedName name="List_Activities">[3]INSTRUCTIONS!$D$35:$D$40</definedName>
    <definedName name="localfringe">'[3]Range Page'!$A$4</definedName>
    <definedName name="localinflation_yr2">'[3]Range Page'!$A$39</definedName>
    <definedName name="localinflation_yr3">'[3]Range Page'!$A$40</definedName>
    <definedName name="localinflation_yr4">'[3]Range Page'!$A$41</definedName>
    <definedName name="localinflation_yr5">'[3]Range Page'!$A$42</definedName>
    <definedName name="MONTH">#REF!</definedName>
    <definedName name="Name_of_Organisation__ADRA_Myanmar__Action_Aid_Myanmar_and_ECODEV_Project_Title__Livelihood_Enhancement_to_Reduce_Poverty__LERP__Project_Geographic_coverage__townships___Pls_fill_up_according_to_IPs_coverage_Reporting_Period__01_April_2010_to_30_Sept_2010">#REF!</definedName>
    <definedName name="nn" localSheetId="0">#REF!</definedName>
    <definedName name="nn">#REF!</definedName>
    <definedName name="Objectives">[8]Objectives!$A$2:$A$7</definedName>
    <definedName name="_xlnm.Print_Area" localSheetId="0">'L4P Budget 2022'!$C$1:$I$27</definedName>
    <definedName name="_xlnm.Print_Titles" localSheetId="0">'L4P Budget 2022'!$3:$3</definedName>
    <definedName name="Retained_Earnings">[7]Date_Lup!$D$24</definedName>
    <definedName name="ROMA">#REF!</definedName>
    <definedName name="roma12">#REF!</definedName>
    <definedName name="Scale">'[9]Salary table'!$A$4:$A$24</definedName>
    <definedName name="Schaal">[10]Salaristabel!$A$4:$A$22</definedName>
    <definedName name="Schaal01" localSheetId="0">#REF!</definedName>
    <definedName name="Schaal01">#REF!</definedName>
    <definedName name="Schaal02" localSheetId="0">#REF!</definedName>
    <definedName name="Schaal02">#REF!</definedName>
    <definedName name="Schaal03" localSheetId="0">#REF!</definedName>
    <definedName name="Schaal03">#REF!</definedName>
    <definedName name="Schaal04" localSheetId="0">#REF!</definedName>
    <definedName name="Schaal04">#REF!</definedName>
    <definedName name="Schaal05" localSheetId="0">#REF!</definedName>
    <definedName name="Schaal05">#REF!</definedName>
    <definedName name="Schaal06" localSheetId="0">#REF!</definedName>
    <definedName name="Schaal06">#REF!</definedName>
    <definedName name="Schaal07" localSheetId="0">#REF!</definedName>
    <definedName name="Schaal07">#REF!</definedName>
    <definedName name="Schaal08" localSheetId="0">#REF!</definedName>
    <definedName name="Schaal08">#REF!</definedName>
    <definedName name="Schaal09" localSheetId="0">#REF!</definedName>
    <definedName name="Schaal09">#REF!</definedName>
    <definedName name="Schaal10" localSheetId="0">#REF!</definedName>
    <definedName name="Schaal10">#REF!</definedName>
    <definedName name="Schaal11" localSheetId="0">#REF!</definedName>
    <definedName name="Schaal11">#REF!</definedName>
    <definedName name="Schaal12" localSheetId="0">#REF!</definedName>
    <definedName name="Schaal12">#REF!</definedName>
    <definedName name="Schaal13" localSheetId="0">#REF!</definedName>
    <definedName name="Schaal13">#REF!</definedName>
    <definedName name="Schaal14" localSheetId="0">#REF!</definedName>
    <definedName name="Schaal14">#REF!</definedName>
    <definedName name="Schaal15" localSheetId="0">#REF!</definedName>
    <definedName name="Schaal15">#REF!</definedName>
    <definedName name="Schaal16" localSheetId="0">#REF!</definedName>
    <definedName name="Schaal16">#REF!</definedName>
    <definedName name="Schaal17" localSheetId="0">#REF!</definedName>
    <definedName name="Schaal17">#REF!</definedName>
    <definedName name="Schaal18" localSheetId="0">#REF!</definedName>
    <definedName name="Schaal18">#REF!</definedName>
    <definedName name="Search_Box">[11]Payroll!$L$3</definedName>
    <definedName name="SelectedDate">[7]Lookup!$A$1</definedName>
    <definedName name="Status">'[12]Support sheet'!$A$87:$A$88</definedName>
    <definedName name="Step">'[9]Salary table'!$B$3:$Q$3</definedName>
    <definedName name="Step11" localSheetId="0">'[13]Salary table'!#REF!</definedName>
    <definedName name="Step11">'[13]Salary table'!#REF!</definedName>
    <definedName name="Support">#REF!</definedName>
    <definedName name="SV_DBTYPE">"-1"</definedName>
    <definedName name="SV_ENCPT_LOGON_PWD" hidden="1">"078104085088070"</definedName>
    <definedName name="SV_ENCPT_LOGON_USER" hidden="1">"095094088070084"</definedName>
    <definedName name="SV_PAS_PastelCompanyPath" hidden="1">"C:\PASTEL12\NIMD2014"</definedName>
    <definedName name="SV_PAS_PastelDatabase" hidden="1">"PAS12NIMD2014"</definedName>
    <definedName name="SV_PAS_PervasiveServer" hidden="1">"HP-HP"</definedName>
    <definedName name="SV_REPORT_CODE">"P10-FI01-2-1"</definedName>
    <definedName name="SV_REPORT_ID">"4"</definedName>
    <definedName name="SV_REPORT_NAME">"Project Budget "</definedName>
    <definedName name="SV_REPOSCODE">""</definedName>
    <definedName name="SV_SOLUTION_ID">"38"</definedName>
    <definedName name="SV_TENANT_CODE">""</definedName>
    <definedName name="Toolbox_Code" localSheetId="0">'[14]DFS Activity Plan - Oct 17'!#REF!</definedName>
    <definedName name="Toolbox_Code">'[14]DFS Activity Plan - Oct 17'!#REF!</definedName>
    <definedName name="total_cost">'[15]Worksheet 1 Project budget'!$E$56</definedName>
    <definedName name="total_cost_y1">'[15]Worksheet 1 Project budget'!$I$56</definedName>
    <definedName name="Total_Materials_and_Labours">#REF!</definedName>
    <definedName name="Trede">[10]Salaristabel!$B$3:$P$3</definedName>
    <definedName name="Trede01" localSheetId="0">#REF!</definedName>
    <definedName name="Trede01">#REF!</definedName>
    <definedName name="Trede02" localSheetId="0">#REF!</definedName>
    <definedName name="Trede02">#REF!</definedName>
    <definedName name="Trede03" localSheetId="0">#REF!</definedName>
    <definedName name="Trede03">#REF!</definedName>
    <definedName name="Trede04" localSheetId="0">#REF!</definedName>
    <definedName name="Trede04">#REF!</definedName>
    <definedName name="Trede05" localSheetId="0">#REF!</definedName>
    <definedName name="Trede05">#REF!</definedName>
    <definedName name="Trede06" localSheetId="0">#REF!</definedName>
    <definedName name="Trede06">#REF!</definedName>
    <definedName name="Trede07" localSheetId="0">#REF!</definedName>
    <definedName name="Trede07">#REF!</definedName>
    <definedName name="Trede08" localSheetId="0">#REF!</definedName>
    <definedName name="Trede08">#REF!</definedName>
    <definedName name="Trede09" localSheetId="0">#REF!</definedName>
    <definedName name="Trede09">#REF!</definedName>
    <definedName name="Trede10" localSheetId="0">#REF!</definedName>
    <definedName name="Trede10">#REF!</definedName>
    <definedName name="Trede11" localSheetId="0">#REF!</definedName>
    <definedName name="Trede11">#REF!</definedName>
    <definedName name="Trede12" localSheetId="0">#REF!</definedName>
    <definedName name="Trede12">#REF!</definedName>
    <definedName name="Trede13" localSheetId="0">#REF!</definedName>
    <definedName name="Trede13">#REF!</definedName>
    <definedName name="usinflation_yr2">'[3]Range Page'!$A$34</definedName>
    <definedName name="usinflation_yr3">'[3]Range Page'!$A$35</definedName>
    <definedName name="usinflation_yr4">'[3]Range Page'!$A$36</definedName>
    <definedName name="usinflation_yr5">'[3]Range Page'!$A$37</definedName>
    <definedName name="valuevx">42.314159</definedName>
    <definedName name="Version_Code">[4]Tables!$F$14</definedName>
    <definedName name="x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J23" i="1"/>
  <c r="N22" i="1"/>
  <c r="J22" i="1"/>
  <c r="M24" i="1"/>
  <c r="L24" i="1"/>
  <c r="N21" i="1"/>
  <c r="N24" i="1" s="1"/>
  <c r="J21" i="1"/>
  <c r="J24" i="1" s="1"/>
  <c r="H24" i="1"/>
  <c r="F21" i="1"/>
  <c r="E24" i="1"/>
  <c r="F24" i="1" s="1"/>
  <c r="D24" i="1"/>
  <c r="H18" i="1"/>
  <c r="N16" i="1"/>
  <c r="J16" i="1"/>
  <c r="F16" i="1"/>
  <c r="N15" i="1"/>
  <c r="J15" i="1"/>
  <c r="F15" i="1"/>
  <c r="N14" i="1"/>
  <c r="J14" i="1"/>
  <c r="F14" i="1"/>
  <c r="N13" i="1"/>
  <c r="J13" i="1"/>
  <c r="F13" i="1"/>
  <c r="M18" i="1"/>
  <c r="L18" i="1"/>
  <c r="E18" i="1"/>
  <c r="N7" i="1"/>
  <c r="J7" i="1"/>
  <c r="F7" i="1"/>
  <c r="M9" i="1"/>
  <c r="L9" i="1"/>
  <c r="N6" i="1"/>
  <c r="J6" i="1"/>
  <c r="J9" i="1" s="1"/>
  <c r="H9" i="1"/>
  <c r="F6" i="1"/>
  <c r="E9" i="1"/>
  <c r="D9" i="1"/>
  <c r="H26" i="1" l="1"/>
  <c r="M26" i="1"/>
  <c r="F9" i="1"/>
  <c r="E26" i="1"/>
  <c r="N9" i="1"/>
  <c r="L26" i="1"/>
  <c r="D18" i="1"/>
  <c r="F18" i="1" s="1"/>
  <c r="K18" i="1"/>
  <c r="K24" i="1"/>
  <c r="J12" i="1"/>
  <c r="J18" i="1" s="1"/>
  <c r="J26" i="1" s="1"/>
  <c r="N12" i="1"/>
  <c r="N18" i="1" s="1"/>
  <c r="K9" i="1"/>
  <c r="I9" i="1"/>
  <c r="F12" i="1"/>
  <c r="I18" i="1"/>
  <c r="I24" i="1"/>
  <c r="N26" i="1" l="1"/>
  <c r="I26" i="1"/>
  <c r="D26" i="1"/>
  <c r="F26" i="1" s="1"/>
  <c r="K26" i="1"/>
</calcChain>
</file>

<file path=xl/sharedStrings.xml><?xml version="1.0" encoding="utf-8"?>
<sst xmlns="http://schemas.openxmlformats.org/spreadsheetml/2006/main" count="38" uniqueCount="36">
  <si>
    <t xml:space="preserve">Contribution to Long Term Outcome </t>
  </si>
  <si>
    <t>Countries</t>
  </si>
  <si>
    <t>Original Budget 2022</t>
  </si>
  <si>
    <t>Updated Budget 2022</t>
  </si>
  <si>
    <t>%</t>
  </si>
  <si>
    <t>Notes</t>
  </si>
  <si>
    <t>LTO 1</t>
  </si>
  <si>
    <t>LTO2</t>
  </si>
  <si>
    <t>Total</t>
  </si>
  <si>
    <t>Burundi</t>
  </si>
  <si>
    <t xml:space="preserve">Colombia </t>
  </si>
  <si>
    <t>Myanmar</t>
  </si>
  <si>
    <t>Direct staff costs</t>
  </si>
  <si>
    <t>Staff costs</t>
  </si>
  <si>
    <t>Overall direct staff costs stay on te same level as the original 2022 Multi Annual Budget</t>
  </si>
  <si>
    <t>Local staff costs</t>
  </si>
  <si>
    <t>Consultants/advisors</t>
  </si>
  <si>
    <t>Sub Total  - Direct staff costs</t>
  </si>
  <si>
    <t>Other direct programme costs</t>
  </si>
  <si>
    <t>Activity costs</t>
  </si>
  <si>
    <t>In all countries more funds are allocated to be spend on activities.</t>
  </si>
  <si>
    <t>Consortium partner costs</t>
  </si>
  <si>
    <t>Additional support in 2022 is foreseen in the consortium</t>
  </si>
  <si>
    <t>Activity-related travel costs</t>
  </si>
  <si>
    <t>Due to the (limited) opening of the world after COVID-19-crisis we now foresee a bigger budget for international traveling.</t>
  </si>
  <si>
    <t>Project office costs</t>
  </si>
  <si>
    <t>Equipment and investment costs</t>
  </si>
  <si>
    <t>Less investment in Colombia is needed than originally foreseen</t>
  </si>
  <si>
    <t>Monitoring, evaluation, auditing</t>
  </si>
  <si>
    <t>On country level a bigger investment is M&amp;E is budgeted and to facilitate this also an increase in support from The Netherlands</t>
  </si>
  <si>
    <t xml:space="preserve"> Sub Total  - Other direct programme costs</t>
  </si>
  <si>
    <t>Overheads / indirect costs</t>
  </si>
  <si>
    <t>Cost of support staff</t>
  </si>
  <si>
    <t>Not directly allocable admin costs</t>
  </si>
  <si>
    <t>Other not directly allocable costs</t>
  </si>
  <si>
    <t>Sub Total  - Overheads /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</si>
</sst>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_ [$€-2]\ * #,##0_ ;_ [$€-2]\ * \-#,##0_ ;_ [$€-2]\ * &quot;-&quot;??_ ;_ @_ "/>
    <numFmt numFmtId="165" formatCode="_ [$€-2]\ * #,##0.00_ ;_ [$€-2]\ * \-#,##0.00_ ;_ [$€-2]\ * &quot;-&quot;??_ ;_ @_ "/>
    <numFmt numFmtId="166" formatCode="_ &quot;€&quot;\ * #,##0_ ;_ &quot;€&quot;\ * \-#,##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9A4F"/>
        <bgColor indexed="64"/>
      </patternFill>
    </fill>
    <fill>
      <patternFill patternType="solid">
        <fgColor rgb="FF277194"/>
        <bgColor indexed="64"/>
      </patternFill>
    </fill>
    <fill>
      <patternFill patternType="solid">
        <fgColor rgb="FF0B415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0" fontId="7" fillId="2" borderId="1" xfId="0" applyFont="1" applyFill="1" applyBorder="1" applyAlignment="1">
      <alignment horizontal="centerContinuous" vertical="center"/>
    </xf>
    <xf numFmtId="0" fontId="8" fillId="2" borderId="2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3" fontId="0" fillId="3" borderId="1" xfId="0" applyNumberForma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164" fontId="0" fillId="2" borderId="5" xfId="0" applyNumberFormat="1" applyFont="1" applyFill="1" applyBorder="1" applyAlignment="1">
      <alignment horizontal="right" vertical="center"/>
    </xf>
    <xf numFmtId="9" fontId="0" fillId="2" borderId="5" xfId="2" applyFont="1" applyFill="1" applyBorder="1" applyAlignment="1">
      <alignment horizontal="center" vertical="center"/>
    </xf>
    <xf numFmtId="9" fontId="11" fillId="2" borderId="6" xfId="2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vertical="center"/>
    </xf>
    <xf numFmtId="9" fontId="11" fillId="2" borderId="7" xfId="2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/>
    </xf>
    <xf numFmtId="9" fontId="10" fillId="2" borderId="1" xfId="2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65" fontId="2" fillId="4" borderId="8" xfId="0" applyNumberFormat="1" applyFont="1" applyFill="1" applyBorder="1" applyAlignment="1">
      <alignment vertical="center"/>
    </xf>
    <xf numFmtId="164" fontId="2" fillId="4" borderId="9" xfId="0" applyNumberFormat="1" applyFont="1" applyFill="1" applyBorder="1" applyAlignment="1">
      <alignment vertical="center"/>
    </xf>
    <xf numFmtId="165" fontId="2" fillId="4" borderId="9" xfId="0" applyNumberFormat="1" applyFont="1" applyFill="1" applyBorder="1" applyAlignment="1">
      <alignment vertical="center"/>
    </xf>
    <xf numFmtId="9" fontId="2" fillId="4" borderId="9" xfId="2" applyNumberFormat="1" applyFont="1" applyFill="1" applyBorder="1" applyAlignment="1">
      <alignment horizontal="center" vertical="center"/>
    </xf>
    <xf numFmtId="9" fontId="2" fillId="4" borderId="9" xfId="2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164" fontId="0" fillId="2" borderId="4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0" fontId="0" fillId="0" borderId="0" xfId="0" applyBorder="1"/>
    <xf numFmtId="9" fontId="11" fillId="2" borderId="5" xfId="2" applyFont="1" applyFill="1" applyBorder="1" applyAlignment="1">
      <alignment horizontal="center" vertical="center" wrapText="1"/>
    </xf>
    <xf numFmtId="9" fontId="11" fillId="2" borderId="5" xfId="2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4" xfId="0" applyFill="1" applyBorder="1" applyAlignment="1">
      <alignment horizontal="left" vertical="center"/>
    </xf>
    <xf numFmtId="164" fontId="0" fillId="0" borderId="4" xfId="0" applyNumberForma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right" vertical="center"/>
    </xf>
    <xf numFmtId="3" fontId="0" fillId="0" borderId="4" xfId="0" applyNumberForma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vertical="center"/>
    </xf>
    <xf numFmtId="0" fontId="0" fillId="2" borderId="1" xfId="0" applyFont="1" applyFill="1" applyBorder="1"/>
    <xf numFmtId="164" fontId="0" fillId="2" borderId="1" xfId="0" applyNumberFormat="1" applyFont="1" applyFill="1" applyBorder="1" applyAlignment="1">
      <alignment horizontal="right" vertical="center"/>
    </xf>
    <xf numFmtId="165" fontId="0" fillId="2" borderId="1" xfId="0" applyNumberFormat="1" applyFont="1" applyFill="1" applyBorder="1" applyAlignment="1">
      <alignment horizontal="right" vertical="center"/>
    </xf>
    <xf numFmtId="165" fontId="2" fillId="5" borderId="10" xfId="0" applyNumberFormat="1" applyFont="1" applyFill="1" applyBorder="1" applyAlignment="1">
      <alignment vertical="center"/>
    </xf>
    <xf numFmtId="164" fontId="2" fillId="5" borderId="11" xfId="0" applyNumberFormat="1" applyFont="1" applyFill="1" applyBorder="1" applyAlignment="1">
      <alignment vertical="center"/>
    </xf>
    <xf numFmtId="9" fontId="2" fillId="5" borderId="11" xfId="2" applyFont="1" applyFill="1" applyBorder="1" applyAlignment="1">
      <alignment horizontal="center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66" fontId="10" fillId="0" borderId="0" xfId="1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0" fontId="0" fillId="0" borderId="0" xfId="0" applyFill="1" applyBorder="1"/>
    <xf numFmtId="165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9" fontId="10" fillId="0" borderId="1" xfId="2" applyFont="1" applyFill="1" applyBorder="1" applyAlignment="1">
      <alignment horizontal="center" vertical="center"/>
    </xf>
    <xf numFmtId="9" fontId="13" fillId="0" borderId="1" xfId="2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1554480</xdr:colOff>
      <xdr:row>2</xdr:row>
      <xdr:rowOff>590041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1554480" cy="9805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4P%202022%20Overall%20Budget%20v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broeze\Documents\NIMD\Uurtarieven%20input\Uurtarieven%20en%20dagtarieven%20A%20en%20B%20per%20medewerker%20fina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Khaing%20Khaing%20Win%20Thein\HR\2019%20Payroll\06-%20June%202019%20Payroll%20-%20secon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noren%20(ODR-Bureau's)\EU\02.contracten\02.azie\154338%20CSO%20Indonesia_17%20SPEAK\2.%20Contract\Project%20Wizard%202016-02sep17%20(1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dijkstra\AppData\Local\Microsoft\Windows\INetCache\Content.Outlook\M3KF76QT\Reorganisatie%20Masterfilev16%20(03082020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dijkstra\AppData\Local\Microsoft\Windows\INetCache\Content.Outlook\2LRTSPFN\Budget%20KSR%20DfS-WD-Fin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Documents%20and%20Settings\teufeil\Local%20Settings\Temporary%20Internet%20Files\OLK97\PVD%20BUDGET%20-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Users\kaythimyint.thein\Downloads\Users\user\Documents\Revised%20Budget%20on%20June%202013%20with%20Ma%20Chaw\Consolidate%20budget%20from%20Jul%202012%20to%20June%202015%20draft%2013%20Jul%2012%20Master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wtun\AppData\Local\Microsoft\Windows\INetCache\Content.Outlook\SA42G48V\PSI%20Internal%20Budget%20Template_2018.Q1%20-%20Quaterly%20CA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Khaing%20Khaing%20Win%20Thein\Donor\IDRC-R\IDRC%20Gender%20rand%20Decentralisation%20GEN%20as%20of%2022%20Ma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Users\maysandi.thein\Downloads\Daily%20Cash%20Book%20(22.6.2018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&#235;le%20Administratie\F&amp;C\Jaarplanning%202008\herziene%20begroting%202008\herziene%20begroting%202008%20versie%205%20herverdeel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%20schijf%20Documents%20Hans%20C\Country%20prog%20MAP%20SP%20PP3\Kosts%20per%20country%20programme\Mozambique%20overview%20office%20running%20costs%20and%20staf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Users\kaythimyint.thein\Downloads\Finance\Petty%20Cash\19%20Jul\Expense%20Claim%20For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dfs01\data\Financi&#235;le%20Administratie\F&amp;C\Administratie%202019\Fee%20Calculation%202019%20(phr)\Uurtarieven%202019%20Bijlage%201%20Uurtarievenberekening%20-%20finaal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4P Budget 2022"/>
      <sheetName val="Charts"/>
      <sheetName val="NIMD HQ"/>
      <sheetName val="GAPS 2022"/>
      <sheetName val="Burundi 2022"/>
      <sheetName val="Colombia 2022"/>
      <sheetName val="MMR GEN 2022"/>
      <sheetName val="MMR NIMD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 vs flexibel"/>
      <sheetName val="dekkingsgraad"/>
      <sheetName val="uur en dagtarieven A en B"/>
      <sheetName val="aantal productieve uren p. jaar"/>
      <sheetName val="Salaristabel"/>
      <sheetName val="begroting 2017 kosten"/>
    </sheetNames>
    <sheetDataSet>
      <sheetData sheetId="0"/>
      <sheetData sheetId="1"/>
      <sheetData sheetId="2"/>
      <sheetData sheetId="3"/>
      <sheetData sheetId="4">
        <row r="3">
          <cell r="C3" t="str">
            <v>Trede00</v>
          </cell>
          <cell r="D3" t="str">
            <v>Trede01</v>
          </cell>
          <cell r="E3" t="str">
            <v>Trede02</v>
          </cell>
          <cell r="F3" t="str">
            <v>Trede03</v>
          </cell>
          <cell r="G3" t="str">
            <v>Trede04</v>
          </cell>
          <cell r="H3" t="str">
            <v>Trede05</v>
          </cell>
          <cell r="I3" t="str">
            <v>Trede06</v>
          </cell>
          <cell r="J3" t="str">
            <v>Trede07</v>
          </cell>
          <cell r="K3" t="str">
            <v>Trede08</v>
          </cell>
          <cell r="L3" t="str">
            <v>Trede09</v>
          </cell>
          <cell r="M3" t="str">
            <v>Trede10</v>
          </cell>
          <cell r="N3" t="str">
            <v>Trede11</v>
          </cell>
          <cell r="O3" t="str">
            <v>Trede12</v>
          </cell>
          <cell r="P3" t="str">
            <v>Trede13</v>
          </cell>
        </row>
        <row r="4">
          <cell r="A4" t="str">
            <v>Minimum</v>
          </cell>
        </row>
        <row r="5">
          <cell r="A5" t="str">
            <v>Schaal01</v>
          </cell>
        </row>
        <row r="6">
          <cell r="A6" t="str">
            <v>Schaal02</v>
          </cell>
        </row>
        <row r="7">
          <cell r="A7" t="str">
            <v>Schaal03</v>
          </cell>
        </row>
        <row r="8">
          <cell r="A8" t="str">
            <v>Schaal04</v>
          </cell>
        </row>
        <row r="9">
          <cell r="A9" t="str">
            <v>Schaal05</v>
          </cell>
        </row>
        <row r="10">
          <cell r="A10" t="str">
            <v>Schaal06</v>
          </cell>
        </row>
        <row r="11">
          <cell r="A11" t="str">
            <v>Schaal07</v>
          </cell>
        </row>
        <row r="12">
          <cell r="A12" t="str">
            <v>Schaal08</v>
          </cell>
        </row>
        <row r="13">
          <cell r="A13" t="str">
            <v>Schaal09</v>
          </cell>
        </row>
        <row r="14">
          <cell r="A14" t="str">
            <v>Schaal10</v>
          </cell>
        </row>
        <row r="15">
          <cell r="A15" t="str">
            <v>Schaal11</v>
          </cell>
        </row>
        <row r="16">
          <cell r="A16" t="str">
            <v>Schaal12</v>
          </cell>
        </row>
        <row r="17">
          <cell r="A17" t="str">
            <v>Schaal13</v>
          </cell>
        </row>
        <row r="18">
          <cell r="A18" t="str">
            <v>Schaal14</v>
          </cell>
        </row>
        <row r="19">
          <cell r="A19" t="str">
            <v>Schaal15</v>
          </cell>
        </row>
        <row r="20">
          <cell r="A20" t="str">
            <v>Schaal16</v>
          </cell>
        </row>
        <row r="21">
          <cell r="A21" t="str">
            <v>Schaal17</v>
          </cell>
        </row>
        <row r="22">
          <cell r="A22" t="str">
            <v>Schaal18</v>
          </cell>
        </row>
      </sheetData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y Package"/>
      <sheetName val="KBZ Pay Roll"/>
      <sheetName val="CB Bank Payroll"/>
      <sheetName val="Payroll Summary"/>
      <sheetName val="Basic Salary Allocation "/>
      <sheetName val="Payroll"/>
      <sheetName val="Refund - Mya Thida and Thet Wai"/>
      <sheetName val="Medical"/>
      <sheetName val="Travel Allowance"/>
      <sheetName val="Payslip"/>
      <sheetName val="IT Calculation"/>
      <sheetName val="Forecast Inc and Acc"/>
      <sheetName val="Holiday"/>
      <sheetName val="Gratuity"/>
      <sheetName val="Gratuity  Journal"/>
      <sheetName val="Bonus"/>
      <sheetName val="Bonus Journal"/>
      <sheetName val="Salary Allocate"/>
      <sheetName val="Adjustment_COLA"/>
      <sheetName val="Income Tax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days"/>
      <sheetName val="Instruction Sheet"/>
      <sheetName val="Budget"/>
      <sheetName val="1. Budget Hivos "/>
      <sheetName val="Pivot Budget"/>
      <sheetName val="Support sheet"/>
      <sheetName val="Regranting"/>
      <sheetName val="Sheet5"/>
    </sheetNames>
    <sheetDataSet>
      <sheetData sheetId="0"/>
      <sheetData sheetId="1"/>
      <sheetData sheetId="2"/>
      <sheetData sheetId="3"/>
      <sheetData sheetId="4"/>
      <sheetData sheetId="5">
        <row r="87">
          <cell r="A87" t="str">
            <v>In progress</v>
          </cell>
        </row>
        <row r="88">
          <cell r="A88" t="str">
            <v>Completed</v>
          </cell>
        </row>
      </sheetData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Origanigram - EUR"/>
      <sheetName val="Salary table"/>
      <sheetName val="Staff 2020"/>
      <sheetName val="PoD"/>
      <sheetName val="L4P"/>
      <sheetName val="T&amp;V beschrijving"/>
      <sheetName val="Functies - interesse"/>
      <sheetName val="Afspiegelen"/>
      <sheetName val="Uitwisselbaarheid"/>
      <sheetName val="PoD (old)"/>
      <sheetName val="Countries"/>
      <sheetName val="Other Donors"/>
      <sheetName val="Office Costs"/>
      <sheetName val="Sheet2"/>
      <sheetName val="Salarist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personeel"/>
      <sheetName val="DFS Activity Plan - Oct 17"/>
      <sheetName val="Budget 2018"/>
      <sheetName val="MYR 2017 intern DfS"/>
      <sheetName val="samenvatting 2017"/>
      <sheetName val="internal budget 2017"/>
      <sheetName val="colombia"/>
      <sheetName val="jordan"/>
      <sheetName val="lebanon"/>
      <sheetName val="Tunesie"/>
      <sheetName val="Burundi"/>
      <sheetName val="Ukraine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  <sheetName val="Worksheet 2 Budget by activity"/>
      <sheetName val="Worksheet 3 Funding Sources "/>
      <sheetName val="4 Breakdown by sources"/>
      <sheetName val="TCD_V1"/>
      <sheetName val="TCD_V2"/>
      <sheetName val="BUDGET"/>
      <sheetName val="Worksheet_1_Project_budget"/>
      <sheetName val="Worksheet_2_Budget_by_activity"/>
      <sheetName val="Worksheet_3_Funding_Sources_"/>
      <sheetName val="4_Breakdown_by_sources"/>
      <sheetName val="GEC Cost Categories"/>
      <sheetName val="1 Parameters"/>
      <sheetName val="2 Assumptions"/>
      <sheetName val="3 STAFF LIST"/>
      <sheetName val="4 SALARY SCALE"/>
      <sheetName val="5 RECAP FIN LINES"/>
      <sheetName val="6 RECAP Z1"/>
      <sheetName val="7 SALARY SCALE"/>
      <sheetName val="BFU"/>
      <sheetName val="Tabla dinámica"/>
      <sheetName val="Liste 1. Présentation"/>
      <sheetName val="Liste 2. Validation"/>
      <sheetName val="Liste_1__Présentation"/>
      <sheetName val="Liste_2__Validation"/>
      <sheetName val="Sheet1"/>
      <sheetName val="MATERIELS "/>
      <sheetName val="Parameters"/>
      <sheetName val="B. Local Hire and TCNs"/>
    </sheetNames>
    <sheetDataSet>
      <sheetData sheetId="0">
        <row r="56">
          <cell r="E56">
            <v>0</v>
          </cell>
          <cell r="I5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6">
          <cell r="E56">
            <v>0</v>
          </cell>
        </row>
      </sheetData>
      <sheetData sheetId="8"/>
      <sheetData sheetId="9">
        <row r="56">
          <cell r="E56">
            <v>0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>
        <row r="56">
          <cell r="E56">
            <v>0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Jul12_Jun15-original"/>
      <sheetName val="Detailed Assumptions"/>
      <sheetName val="revised budget"/>
      <sheetName val="Utilization AA"/>
      <sheetName val="salary"/>
      <sheetName val="activities"/>
      <sheetName val="office"/>
      <sheetName val="COA"/>
      <sheetName val="2017 Budget"/>
      <sheetName val="DCC"/>
    </sheetNames>
    <sheetDataSet>
      <sheetData sheetId="0"/>
      <sheetData sheetId="1"/>
      <sheetData sheetId="2"/>
      <sheetData sheetId="3">
        <row r="8">
          <cell r="G8" t="str">
            <v>WRAW01</v>
          </cell>
          <cell r="H8" t="str">
            <v>Month</v>
          </cell>
          <cell r="I8" t="e">
            <v>#REF!</v>
          </cell>
          <cell r="J8">
            <v>5250</v>
          </cell>
          <cell r="K8">
            <v>0.4</v>
          </cell>
          <cell r="L8" t="e">
            <v>#REF!</v>
          </cell>
          <cell r="M8">
            <v>31500</v>
          </cell>
          <cell r="N8">
            <v>3</v>
          </cell>
          <cell r="O8">
            <v>5250</v>
          </cell>
          <cell r="P8">
            <v>0.4</v>
          </cell>
          <cell r="Q8">
            <v>6300</v>
          </cell>
          <cell r="R8">
            <v>0.6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1250</v>
          </cell>
          <cell r="Y8">
            <v>1250</v>
          </cell>
          <cell r="Z8">
            <v>2100</v>
          </cell>
          <cell r="AA8">
            <v>3800</v>
          </cell>
          <cell r="AB8">
            <v>8400</v>
          </cell>
          <cell r="AC8">
            <v>1800</v>
          </cell>
          <cell r="AD8">
            <v>3500</v>
          </cell>
          <cell r="AE8">
            <v>2100</v>
          </cell>
          <cell r="AF8">
            <v>800</v>
          </cell>
          <cell r="AG8">
            <v>25000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e">
            <v>#REF!</v>
          </cell>
          <cell r="M9">
            <v>149220</v>
          </cell>
          <cell r="N9">
            <v>0</v>
          </cell>
          <cell r="O9">
            <v>0</v>
          </cell>
          <cell r="P9">
            <v>0</v>
          </cell>
          <cell r="Q9">
            <v>7476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1750</v>
          </cell>
          <cell r="W9">
            <v>2517</v>
          </cell>
          <cell r="X9">
            <v>2315.02</v>
          </cell>
          <cell r="Y9">
            <v>2287.7399999999998</v>
          </cell>
          <cell r="Z9">
            <v>2450</v>
          </cell>
          <cell r="AA9">
            <v>3253</v>
          </cell>
          <cell r="AB9">
            <v>14572.76</v>
          </cell>
          <cell r="AC9">
            <v>2308</v>
          </cell>
          <cell r="AD9">
            <v>6997</v>
          </cell>
          <cell r="AE9">
            <v>3820.7799999999997</v>
          </cell>
          <cell r="AF9">
            <v>3937.2799999999997</v>
          </cell>
          <cell r="AG9">
            <v>46208.58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#REF!</v>
          </cell>
          <cell r="M10">
            <v>123498</v>
          </cell>
          <cell r="N10">
            <v>0</v>
          </cell>
          <cell r="O10">
            <v>0</v>
          </cell>
          <cell r="P10">
            <v>0</v>
          </cell>
          <cell r="Q10">
            <v>5484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1100</v>
          </cell>
          <cell r="W10">
            <v>1867</v>
          </cell>
          <cell r="X10">
            <v>1665.02</v>
          </cell>
          <cell r="Y10">
            <v>1600</v>
          </cell>
          <cell r="Z10">
            <v>1800</v>
          </cell>
          <cell r="AA10">
            <v>2603</v>
          </cell>
          <cell r="AB10">
            <v>10635.02</v>
          </cell>
          <cell r="AC10">
            <v>1663</v>
          </cell>
          <cell r="AD10">
            <v>5621</v>
          </cell>
          <cell r="AE10">
            <v>3068.2</v>
          </cell>
          <cell r="AF10">
            <v>3500.22</v>
          </cell>
          <cell r="AG10">
            <v>35122.460000000006</v>
          </cell>
        </row>
        <row r="11">
          <cell r="G11" t="str">
            <v>WRAW02</v>
          </cell>
          <cell r="H11" t="str">
            <v>Month</v>
          </cell>
          <cell r="I11" t="e">
            <v>#REF!</v>
          </cell>
          <cell r="J11">
            <v>1170</v>
          </cell>
          <cell r="K11">
            <v>1</v>
          </cell>
          <cell r="L11" t="e">
            <v>#REF!</v>
          </cell>
          <cell r="M11">
            <v>43170</v>
          </cell>
          <cell r="N11">
            <v>3</v>
          </cell>
          <cell r="O11">
            <v>1114</v>
          </cell>
          <cell r="P11">
            <v>1</v>
          </cell>
          <cell r="Q11">
            <v>3342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1100</v>
          </cell>
          <cell r="W11">
            <v>1100</v>
          </cell>
          <cell r="X11">
            <v>1165.02</v>
          </cell>
          <cell r="Y11">
            <v>1100</v>
          </cell>
          <cell r="Z11">
            <v>1300</v>
          </cell>
          <cell r="AA11">
            <v>1500</v>
          </cell>
          <cell r="AB11">
            <v>7265.02</v>
          </cell>
          <cell r="AC11">
            <v>1260</v>
          </cell>
          <cell r="AD11">
            <v>2744</v>
          </cell>
          <cell r="AE11">
            <v>1505.15</v>
          </cell>
          <cell r="AF11">
            <v>1717.08</v>
          </cell>
          <cell r="AG11">
            <v>21756.270000000004</v>
          </cell>
        </row>
        <row r="12">
          <cell r="G12" t="str">
            <v>WRAW03</v>
          </cell>
          <cell r="H12" t="str">
            <v>Month</v>
          </cell>
          <cell r="I12" t="e">
            <v>#REF!</v>
          </cell>
          <cell r="J12">
            <v>908</v>
          </cell>
          <cell r="K12">
            <v>1</v>
          </cell>
          <cell r="L12" t="e">
            <v>#REF!</v>
          </cell>
          <cell r="M12">
            <v>21780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G13" t="str">
            <v>WRAW04</v>
          </cell>
          <cell r="H13" t="str">
            <v>Month</v>
          </cell>
          <cell r="I13" t="e">
            <v>#REF!</v>
          </cell>
          <cell r="J13">
            <v>908</v>
          </cell>
          <cell r="K13">
            <v>1</v>
          </cell>
          <cell r="L13" t="e">
            <v>#REF!</v>
          </cell>
          <cell r="M13">
            <v>30894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603</v>
          </cell>
          <cell r="AB13">
            <v>603</v>
          </cell>
          <cell r="AC13">
            <v>72</v>
          </cell>
          <cell r="AD13">
            <v>1810</v>
          </cell>
          <cell r="AE13">
            <v>984.14</v>
          </cell>
          <cell r="AF13">
            <v>1122.71</v>
          </cell>
          <cell r="AG13">
            <v>5194.8500000000004</v>
          </cell>
        </row>
        <row r="14">
          <cell r="G14" t="str">
            <v>WRAW05</v>
          </cell>
          <cell r="H14" t="str">
            <v>Month</v>
          </cell>
          <cell r="I14" t="e">
            <v>#REF!</v>
          </cell>
          <cell r="J14">
            <v>750</v>
          </cell>
          <cell r="K14">
            <v>1</v>
          </cell>
          <cell r="L14" t="e">
            <v>#REF!</v>
          </cell>
          <cell r="M14">
            <v>27654</v>
          </cell>
          <cell r="N14">
            <v>3</v>
          </cell>
          <cell r="O14">
            <v>714</v>
          </cell>
          <cell r="P14">
            <v>1</v>
          </cell>
          <cell r="Q14">
            <v>2142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767</v>
          </cell>
          <cell r="X14">
            <v>500</v>
          </cell>
          <cell r="Y14">
            <v>500</v>
          </cell>
          <cell r="Z14">
            <v>500</v>
          </cell>
          <cell r="AA14">
            <v>500</v>
          </cell>
          <cell r="AB14">
            <v>2767</v>
          </cell>
          <cell r="AC14">
            <v>331</v>
          </cell>
          <cell r="AD14">
            <v>1067</v>
          </cell>
          <cell r="AE14">
            <v>578.91</v>
          </cell>
          <cell r="AF14">
            <v>660.43</v>
          </cell>
          <cell r="AG14">
            <v>8171.34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e">
            <v>#REF!</v>
          </cell>
          <cell r="M15">
            <v>25722</v>
          </cell>
          <cell r="N15">
            <v>0</v>
          </cell>
          <cell r="O15">
            <v>0</v>
          </cell>
          <cell r="P15">
            <v>0</v>
          </cell>
          <cell r="Q15">
            <v>1992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650</v>
          </cell>
          <cell r="W15">
            <v>650</v>
          </cell>
          <cell r="X15">
            <v>650</v>
          </cell>
          <cell r="Y15">
            <v>687.74</v>
          </cell>
          <cell r="Z15">
            <v>650</v>
          </cell>
          <cell r="AA15">
            <v>650</v>
          </cell>
          <cell r="AB15">
            <v>3937.74</v>
          </cell>
          <cell r="AC15">
            <v>645</v>
          </cell>
          <cell r="AD15">
            <v>1376</v>
          </cell>
          <cell r="AE15">
            <v>752.58</v>
          </cell>
          <cell r="AF15">
            <v>437.06</v>
          </cell>
          <cell r="AG15">
            <v>11086.119999999999</v>
          </cell>
        </row>
        <row r="16">
          <cell r="G16" t="str">
            <v>WRAW06</v>
          </cell>
          <cell r="H16" t="str">
            <v>Month</v>
          </cell>
          <cell r="I16" t="e">
            <v>#REF!</v>
          </cell>
          <cell r="J16">
            <v>700</v>
          </cell>
          <cell r="K16">
            <v>1</v>
          </cell>
          <cell r="L16" t="e">
            <v>#REF!</v>
          </cell>
          <cell r="M16">
            <v>25722</v>
          </cell>
          <cell r="N16">
            <v>3</v>
          </cell>
          <cell r="O16">
            <v>664</v>
          </cell>
          <cell r="P16">
            <v>1</v>
          </cell>
          <cell r="Q16">
            <v>1992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650</v>
          </cell>
          <cell r="W16">
            <v>650</v>
          </cell>
          <cell r="X16">
            <v>650</v>
          </cell>
          <cell r="Y16">
            <v>687.74</v>
          </cell>
          <cell r="Z16">
            <v>650</v>
          </cell>
          <cell r="AA16">
            <v>650</v>
          </cell>
          <cell r="AB16">
            <v>3937.74</v>
          </cell>
          <cell r="AC16">
            <v>645</v>
          </cell>
          <cell r="AD16">
            <v>1376</v>
          </cell>
          <cell r="AE16">
            <v>752.58</v>
          </cell>
          <cell r="AF16">
            <v>437.06</v>
          </cell>
          <cell r="AG16">
            <v>11086.119999999999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e">
            <v>#REF!</v>
          </cell>
          <cell r="M17">
            <v>98250</v>
          </cell>
          <cell r="N17">
            <v>0</v>
          </cell>
          <cell r="O17">
            <v>0</v>
          </cell>
          <cell r="P17">
            <v>0</v>
          </cell>
          <cell r="Q17">
            <v>6525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e">
            <v>#REF!</v>
          </cell>
          <cell r="M18">
            <v>51750</v>
          </cell>
          <cell r="N18">
            <v>0</v>
          </cell>
          <cell r="O18">
            <v>0</v>
          </cell>
          <cell r="P18">
            <v>0</v>
          </cell>
          <cell r="Q18">
            <v>2925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G19" t="str">
            <v>WRAW07</v>
          </cell>
          <cell r="H19" t="str">
            <v>Day</v>
          </cell>
          <cell r="I19" t="e">
            <v>#REF!</v>
          </cell>
          <cell r="J19">
            <v>450</v>
          </cell>
          <cell r="K19">
            <v>0.5</v>
          </cell>
          <cell r="L19" t="e">
            <v>#REF!</v>
          </cell>
          <cell r="M19">
            <v>22500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G20" t="str">
            <v>WRAW08</v>
          </cell>
          <cell r="H20" t="str">
            <v>Day</v>
          </cell>
          <cell r="I20" t="e">
            <v>#REF!</v>
          </cell>
          <cell r="J20">
            <v>450</v>
          </cell>
          <cell r="K20">
            <v>0.5</v>
          </cell>
          <cell r="L20" t="e">
            <v>#REF!</v>
          </cell>
          <cell r="M20">
            <v>6750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G21" t="str">
            <v>WRAW09</v>
          </cell>
          <cell r="H21" t="str">
            <v>Day</v>
          </cell>
          <cell r="I21" t="e">
            <v>#REF!</v>
          </cell>
          <cell r="J21">
            <v>450</v>
          </cell>
          <cell r="K21">
            <v>0.5</v>
          </cell>
          <cell r="L21" t="e">
            <v>#REF!</v>
          </cell>
          <cell r="M21">
            <v>22500</v>
          </cell>
          <cell r="N21">
            <v>13</v>
          </cell>
          <cell r="O21">
            <v>450</v>
          </cell>
          <cell r="P21">
            <v>0.5</v>
          </cell>
          <cell r="Q21">
            <v>2925</v>
          </cell>
          <cell r="R21">
            <v>0.5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 t="e">
            <v>#REF!</v>
          </cell>
          <cell r="M22">
            <v>46500</v>
          </cell>
          <cell r="N22">
            <v>0</v>
          </cell>
          <cell r="O22">
            <v>0</v>
          </cell>
          <cell r="P22">
            <v>0</v>
          </cell>
          <cell r="Q22">
            <v>3600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G23" t="str">
            <v>WRAW10</v>
          </cell>
          <cell r="H23" t="str">
            <v>Day</v>
          </cell>
          <cell r="I23" t="e">
            <v>#REF!</v>
          </cell>
          <cell r="J23">
            <v>150</v>
          </cell>
          <cell r="K23">
            <v>0.5</v>
          </cell>
          <cell r="L23" t="e">
            <v>#REF!</v>
          </cell>
          <cell r="M23">
            <v>21000</v>
          </cell>
          <cell r="N23">
            <v>20</v>
          </cell>
          <cell r="O23">
            <v>150</v>
          </cell>
          <cell r="P23">
            <v>0.5</v>
          </cell>
          <cell r="Q23">
            <v>1500</v>
          </cell>
          <cell r="R23">
            <v>0.5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G24" t="str">
            <v>WRAW11</v>
          </cell>
          <cell r="H24" t="str">
            <v>Day</v>
          </cell>
          <cell r="I24" t="e">
            <v>#REF!</v>
          </cell>
          <cell r="J24">
            <v>150</v>
          </cell>
          <cell r="K24">
            <v>0.5</v>
          </cell>
          <cell r="L24" t="e">
            <v>#REF!</v>
          </cell>
          <cell r="M24">
            <v>21000</v>
          </cell>
          <cell r="N24">
            <v>20</v>
          </cell>
          <cell r="O24">
            <v>150</v>
          </cell>
          <cell r="P24">
            <v>0.5</v>
          </cell>
          <cell r="Q24">
            <v>1500</v>
          </cell>
          <cell r="R24">
            <v>0.5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G25" t="str">
            <v>WRAW12</v>
          </cell>
          <cell r="H25" t="str">
            <v>Day</v>
          </cell>
          <cell r="I25" t="e">
            <v>#REF!</v>
          </cell>
          <cell r="J25">
            <v>150</v>
          </cell>
          <cell r="K25">
            <v>0.5</v>
          </cell>
          <cell r="L25" t="e">
            <v>#REF!</v>
          </cell>
          <cell r="M25">
            <v>4500</v>
          </cell>
          <cell r="N25">
            <v>8</v>
          </cell>
          <cell r="O25">
            <v>150</v>
          </cell>
          <cell r="P25">
            <v>0.5</v>
          </cell>
          <cell r="Q25">
            <v>600</v>
          </cell>
          <cell r="R25">
            <v>0.5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e">
            <v>#REF!</v>
          </cell>
          <cell r="M26">
            <v>42760</v>
          </cell>
          <cell r="N26">
            <v>0</v>
          </cell>
          <cell r="O26">
            <v>0</v>
          </cell>
          <cell r="P26">
            <v>0</v>
          </cell>
          <cell r="Q26">
            <v>4200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49.37</v>
          </cell>
          <cell r="Y26">
            <v>240.17999999999998</v>
          </cell>
          <cell r="Z26">
            <v>0</v>
          </cell>
          <cell r="AA26">
            <v>57.67</v>
          </cell>
          <cell r="AB26">
            <v>347.21999999999997</v>
          </cell>
          <cell r="AC26">
            <v>22.49</v>
          </cell>
          <cell r="AD26">
            <v>0</v>
          </cell>
          <cell r="AE26">
            <v>10.48</v>
          </cell>
          <cell r="AF26">
            <v>115.06</v>
          </cell>
          <cell r="AG26">
            <v>842.47</v>
          </cell>
        </row>
        <row r="27">
          <cell r="G27" t="str">
            <v>WRAW13</v>
          </cell>
          <cell r="H27" t="str">
            <v>Day</v>
          </cell>
          <cell r="I27" t="e">
            <v>#REF!</v>
          </cell>
          <cell r="J27">
            <v>100</v>
          </cell>
          <cell r="K27">
            <v>0.5</v>
          </cell>
          <cell r="L27" t="e">
            <v>#REF!</v>
          </cell>
          <cell r="M27">
            <v>11500</v>
          </cell>
          <cell r="N27">
            <v>13</v>
          </cell>
          <cell r="O27">
            <v>100</v>
          </cell>
          <cell r="P27">
            <v>0.5</v>
          </cell>
          <cell r="Q27">
            <v>650</v>
          </cell>
          <cell r="R27">
            <v>0.5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23.54</v>
          </cell>
          <cell r="Z27">
            <v>0</v>
          </cell>
          <cell r="AA27">
            <v>0</v>
          </cell>
          <cell r="AB27">
            <v>23.54</v>
          </cell>
          <cell r="AC27">
            <v>0</v>
          </cell>
          <cell r="AD27">
            <v>0</v>
          </cell>
          <cell r="AE27">
            <v>0</v>
          </cell>
          <cell r="AF27">
            <v>52.93</v>
          </cell>
          <cell r="AG27">
            <v>100.00999999999999</v>
          </cell>
        </row>
        <row r="28">
          <cell r="G28" t="str">
            <v>WRAW14</v>
          </cell>
          <cell r="H28" t="str">
            <v>Day</v>
          </cell>
          <cell r="I28" t="e">
            <v>#REF!</v>
          </cell>
          <cell r="J28">
            <v>60</v>
          </cell>
          <cell r="K28">
            <v>0.5</v>
          </cell>
          <cell r="L28" t="e">
            <v>#REF!</v>
          </cell>
          <cell r="M28">
            <v>25080</v>
          </cell>
          <cell r="N28">
            <v>84</v>
          </cell>
          <cell r="O28">
            <v>60</v>
          </cell>
          <cell r="P28">
            <v>0.5</v>
          </cell>
          <cell r="Q28">
            <v>2520</v>
          </cell>
          <cell r="R28">
            <v>0.5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49.37</v>
          </cell>
          <cell r="Y28">
            <v>216.64</v>
          </cell>
          <cell r="Z28">
            <v>0</v>
          </cell>
          <cell r="AA28">
            <v>57.67</v>
          </cell>
          <cell r="AB28">
            <v>323.68</v>
          </cell>
          <cell r="AC28">
            <v>22.49</v>
          </cell>
          <cell r="AD28">
            <v>0</v>
          </cell>
          <cell r="AE28">
            <v>10.48</v>
          </cell>
          <cell r="AF28">
            <v>58.68</v>
          </cell>
          <cell r="AG28">
            <v>739.01</v>
          </cell>
        </row>
        <row r="29">
          <cell r="G29" t="str">
            <v>WRAW15</v>
          </cell>
          <cell r="H29" t="str">
            <v>Roundtrip</v>
          </cell>
          <cell r="I29" t="e">
            <v>#REF!</v>
          </cell>
          <cell r="J29">
            <v>2000</v>
          </cell>
          <cell r="K29">
            <v>0.5</v>
          </cell>
          <cell r="L29" t="e">
            <v>#REF!</v>
          </cell>
          <cell r="M29">
            <v>6000</v>
          </cell>
          <cell r="N29">
            <v>1</v>
          </cell>
          <cell r="O29">
            <v>2000</v>
          </cell>
          <cell r="P29">
            <v>0.5</v>
          </cell>
          <cell r="Q29">
            <v>1000</v>
          </cell>
          <cell r="R29">
            <v>0.5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3.45</v>
          </cell>
          <cell r="AG29">
            <v>3.45</v>
          </cell>
        </row>
        <row r="30">
          <cell r="G30" t="str">
            <v>WRAW16</v>
          </cell>
          <cell r="H30" t="str">
            <v>Unit</v>
          </cell>
          <cell r="I30" t="e">
            <v>#REF!</v>
          </cell>
          <cell r="J30">
            <v>60</v>
          </cell>
          <cell r="K30">
            <v>0.5</v>
          </cell>
          <cell r="L30" t="e">
            <v>#REF!</v>
          </cell>
          <cell r="M30">
            <v>180</v>
          </cell>
          <cell r="N30">
            <v>1</v>
          </cell>
          <cell r="O30">
            <v>60</v>
          </cell>
          <cell r="P30">
            <v>0.5</v>
          </cell>
          <cell r="Q30">
            <v>30</v>
          </cell>
          <cell r="R30">
            <v>0.5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e">
            <v>#REF!</v>
          </cell>
          <cell r="M31">
            <v>81680</v>
          </cell>
          <cell r="N31">
            <v>0</v>
          </cell>
          <cell r="O31">
            <v>0</v>
          </cell>
          <cell r="P31">
            <v>0</v>
          </cell>
          <cell r="Q31">
            <v>5286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362.81</v>
          </cell>
          <cell r="W31">
            <v>830.41</v>
          </cell>
          <cell r="X31">
            <v>1758.5</v>
          </cell>
          <cell r="Y31">
            <v>663.76</v>
          </cell>
          <cell r="Z31">
            <v>3.35</v>
          </cell>
          <cell r="AA31">
            <v>1126.32</v>
          </cell>
          <cell r="AB31">
            <v>4298.8899999999994</v>
          </cell>
          <cell r="AC31">
            <v>915.81999999999994</v>
          </cell>
          <cell r="AD31">
            <v>390.54</v>
          </cell>
          <cell r="AE31">
            <v>341.74</v>
          </cell>
          <cell r="AF31">
            <v>224.41000000000003</v>
          </cell>
          <cell r="AG31">
            <v>11362.810000000001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>
            <v>14400</v>
          </cell>
          <cell r="N32">
            <v>0</v>
          </cell>
          <cell r="O32">
            <v>0</v>
          </cell>
          <cell r="P32">
            <v>0</v>
          </cell>
          <cell r="Q32">
            <v>725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362.81</v>
          </cell>
          <cell r="W32">
            <v>188.76999999999998</v>
          </cell>
          <cell r="X32">
            <v>230.28</v>
          </cell>
          <cell r="Y32">
            <v>35.880000000000003</v>
          </cell>
          <cell r="Z32">
            <v>0</v>
          </cell>
          <cell r="AA32">
            <v>574.08999999999992</v>
          </cell>
          <cell r="AB32">
            <v>1391.83</v>
          </cell>
          <cell r="AC32">
            <v>537.30999999999995</v>
          </cell>
          <cell r="AD32">
            <v>0</v>
          </cell>
          <cell r="AE32">
            <v>248.72</v>
          </cell>
          <cell r="AF32">
            <v>27.37</v>
          </cell>
          <cell r="AG32">
            <v>3597.0599999999995</v>
          </cell>
        </row>
        <row r="33">
          <cell r="G33" t="str">
            <v>WRAW17</v>
          </cell>
          <cell r="H33" t="str">
            <v>Trips</v>
          </cell>
          <cell r="I33" t="e">
            <v>#REF!</v>
          </cell>
          <cell r="J33">
            <v>500</v>
          </cell>
          <cell r="K33">
            <v>0.5</v>
          </cell>
          <cell r="L33" t="e">
            <v>#REF!</v>
          </cell>
          <cell r="M33">
            <v>9000</v>
          </cell>
          <cell r="N33">
            <v>2</v>
          </cell>
          <cell r="O33">
            <v>500</v>
          </cell>
          <cell r="P33">
            <v>0.5</v>
          </cell>
          <cell r="Q33">
            <v>500</v>
          </cell>
          <cell r="R33">
            <v>0.5</v>
          </cell>
          <cell r="S33">
            <v>0</v>
          </cell>
          <cell r="T33">
            <v>0</v>
          </cell>
          <cell r="U33">
            <v>0</v>
          </cell>
          <cell r="V33">
            <v>362.81</v>
          </cell>
          <cell r="W33">
            <v>144.26</v>
          </cell>
          <cell r="X33">
            <v>0</v>
          </cell>
          <cell r="Y33">
            <v>0</v>
          </cell>
          <cell r="Z33">
            <v>0</v>
          </cell>
          <cell r="AA33">
            <v>417.53</v>
          </cell>
          <cell r="AB33">
            <v>924.59999999999991</v>
          </cell>
          <cell r="AC33">
            <v>352.53</v>
          </cell>
          <cell r="AD33">
            <v>0</v>
          </cell>
          <cell r="AE33">
            <v>151.34</v>
          </cell>
          <cell r="AF33">
            <v>0</v>
          </cell>
          <cell r="AG33">
            <v>2353.0699999999997</v>
          </cell>
        </row>
        <row r="34">
          <cell r="G34" t="str">
            <v>WRAW18</v>
          </cell>
          <cell r="H34" t="str">
            <v>Month</v>
          </cell>
          <cell r="I34" t="e">
            <v>#REF!</v>
          </cell>
          <cell r="J34">
            <v>150</v>
          </cell>
          <cell r="K34">
            <v>0.5</v>
          </cell>
          <cell r="L34" t="e">
            <v>#REF!</v>
          </cell>
          <cell r="M34">
            <v>5400</v>
          </cell>
          <cell r="N34">
            <v>3</v>
          </cell>
          <cell r="O34">
            <v>150</v>
          </cell>
          <cell r="P34">
            <v>0.5</v>
          </cell>
          <cell r="Q34">
            <v>225</v>
          </cell>
          <cell r="R34">
            <v>0.5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44.51</v>
          </cell>
          <cell r="X34">
            <v>230.28</v>
          </cell>
          <cell r="Y34">
            <v>35.880000000000003</v>
          </cell>
          <cell r="Z34">
            <v>0</v>
          </cell>
          <cell r="AA34">
            <v>156.56</v>
          </cell>
          <cell r="AB34">
            <v>467.23</v>
          </cell>
          <cell r="AC34">
            <v>184.78</v>
          </cell>
          <cell r="AD34">
            <v>0</v>
          </cell>
          <cell r="AE34">
            <v>97.38</v>
          </cell>
          <cell r="AF34">
            <v>27.37</v>
          </cell>
          <cell r="AG34">
            <v>1243.9899999999998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e">
            <v>#REF!</v>
          </cell>
          <cell r="M35">
            <v>10320</v>
          </cell>
          <cell r="N35">
            <v>0</v>
          </cell>
          <cell r="O35">
            <v>0</v>
          </cell>
          <cell r="P35">
            <v>0</v>
          </cell>
          <cell r="Q35">
            <v>4103.5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345.39</v>
          </cell>
          <cell r="X35">
            <v>1528.22</v>
          </cell>
          <cell r="Y35">
            <v>481.22</v>
          </cell>
          <cell r="Z35">
            <v>0</v>
          </cell>
          <cell r="AA35">
            <v>0</v>
          </cell>
          <cell r="AB35">
            <v>2354.83</v>
          </cell>
          <cell r="AC35">
            <v>91.07</v>
          </cell>
          <cell r="AD35">
            <v>364.5</v>
          </cell>
          <cell r="AE35">
            <v>0</v>
          </cell>
          <cell r="AF35">
            <v>0</v>
          </cell>
          <cell r="AG35">
            <v>5165.2300000000005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G37" t="str">
            <v>WRAW19</v>
          </cell>
          <cell r="H37" t="str">
            <v>Unit</v>
          </cell>
          <cell r="I37" t="e">
            <v>#REF!</v>
          </cell>
          <cell r="J37">
            <v>25</v>
          </cell>
          <cell r="K37">
            <v>0.5</v>
          </cell>
          <cell r="L37" t="e">
            <v>#REF!</v>
          </cell>
          <cell r="M37">
            <v>150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47</v>
          </cell>
          <cell r="AD37">
            <v>0</v>
          </cell>
          <cell r="AE37">
            <v>0</v>
          </cell>
          <cell r="AF37">
            <v>0</v>
          </cell>
          <cell r="AG37">
            <v>47</v>
          </cell>
        </row>
        <row r="38">
          <cell r="G38" t="str">
            <v>WRAW20</v>
          </cell>
          <cell r="H38" t="str">
            <v>Unit</v>
          </cell>
          <cell r="I38" t="e">
            <v>#REF!</v>
          </cell>
          <cell r="J38">
            <v>90</v>
          </cell>
          <cell r="K38">
            <v>0.5</v>
          </cell>
          <cell r="L38" t="e">
            <v>#REF!</v>
          </cell>
          <cell r="M38">
            <v>90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44.07</v>
          </cell>
          <cell r="AD38">
            <v>0</v>
          </cell>
          <cell r="AE38">
            <v>0</v>
          </cell>
          <cell r="AF38">
            <v>0</v>
          </cell>
          <cell r="AG38">
            <v>44.07</v>
          </cell>
        </row>
        <row r="39">
          <cell r="G39" t="str">
            <v>WRAW21</v>
          </cell>
          <cell r="H39" t="str">
            <v>Unit</v>
          </cell>
          <cell r="I39" t="e">
            <v>#REF!</v>
          </cell>
          <cell r="J39">
            <v>167</v>
          </cell>
          <cell r="K39">
            <v>0.5</v>
          </cell>
          <cell r="L39" t="e">
            <v>#REF!</v>
          </cell>
          <cell r="M39">
            <v>167</v>
          </cell>
          <cell r="N39">
            <v>1</v>
          </cell>
          <cell r="O39">
            <v>167</v>
          </cell>
          <cell r="P39">
            <v>0.5</v>
          </cell>
          <cell r="Q39">
            <v>83.5</v>
          </cell>
          <cell r="R39">
            <v>0.5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136.31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136.31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272.62</v>
          </cell>
        </row>
        <row r="40">
          <cell r="G40" t="str">
            <v>WRAW22</v>
          </cell>
          <cell r="H40" t="str">
            <v>Unit</v>
          </cell>
          <cell r="I40" t="e">
            <v>#REF!</v>
          </cell>
          <cell r="J40">
            <v>150</v>
          </cell>
          <cell r="K40">
            <v>0.5</v>
          </cell>
          <cell r="L40" t="e">
            <v>#REF!</v>
          </cell>
          <cell r="M40">
            <v>150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G41" t="str">
            <v>WRAW23</v>
          </cell>
          <cell r="H41" t="str">
            <v>Unit</v>
          </cell>
          <cell r="I41" t="e">
            <v>#REF!</v>
          </cell>
          <cell r="J41">
            <v>0</v>
          </cell>
          <cell r="K41">
            <v>0.5</v>
          </cell>
          <cell r="L41" t="e">
            <v>#REF!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G42" t="str">
            <v>WRAW24</v>
          </cell>
          <cell r="H42" t="str">
            <v>Unit</v>
          </cell>
          <cell r="I42" t="e">
            <v>#REF!</v>
          </cell>
          <cell r="J42">
            <v>1200</v>
          </cell>
          <cell r="K42">
            <v>0.5</v>
          </cell>
          <cell r="L42" t="e">
            <v>#REF!</v>
          </cell>
          <cell r="M42">
            <v>3600</v>
          </cell>
          <cell r="N42">
            <v>2</v>
          </cell>
          <cell r="O42">
            <v>1200</v>
          </cell>
          <cell r="P42">
            <v>0.5</v>
          </cell>
          <cell r="Q42">
            <v>1200</v>
          </cell>
          <cell r="R42">
            <v>0.5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364.5</v>
          </cell>
          <cell r="AE42">
            <v>0</v>
          </cell>
          <cell r="AF42">
            <v>0</v>
          </cell>
          <cell r="AG42">
            <v>364.5</v>
          </cell>
        </row>
        <row r="43">
          <cell r="G43" t="str">
            <v>WRAW25</v>
          </cell>
          <cell r="H43" t="str">
            <v>Unit</v>
          </cell>
          <cell r="I43" t="e">
            <v>#REF!</v>
          </cell>
          <cell r="J43">
            <v>145</v>
          </cell>
          <cell r="K43">
            <v>0.5</v>
          </cell>
          <cell r="L43" t="e">
            <v>#REF!</v>
          </cell>
          <cell r="M43">
            <v>435</v>
          </cell>
          <cell r="N43">
            <v>2</v>
          </cell>
          <cell r="O43">
            <v>145</v>
          </cell>
          <cell r="P43">
            <v>0.5</v>
          </cell>
          <cell r="Q43">
            <v>145</v>
          </cell>
          <cell r="R43">
            <v>0.5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G44" t="str">
            <v>WRAW26</v>
          </cell>
          <cell r="H44" t="str">
            <v>Unit</v>
          </cell>
          <cell r="I44" t="e">
            <v>#REF!</v>
          </cell>
          <cell r="J44">
            <v>1500</v>
          </cell>
          <cell r="K44">
            <v>0.5</v>
          </cell>
          <cell r="L44" t="e">
            <v>#REF!</v>
          </cell>
          <cell r="M44">
            <v>1500</v>
          </cell>
          <cell r="N44">
            <v>1</v>
          </cell>
          <cell r="O44">
            <v>1500</v>
          </cell>
          <cell r="P44">
            <v>0.5</v>
          </cell>
          <cell r="Q44">
            <v>750</v>
          </cell>
          <cell r="R44">
            <v>0.5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253.22</v>
          </cell>
          <cell r="Y44">
            <v>0</v>
          </cell>
          <cell r="Z44">
            <v>0</v>
          </cell>
          <cell r="AA44">
            <v>0</v>
          </cell>
          <cell r="AB44">
            <v>253.22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506.44</v>
          </cell>
        </row>
        <row r="45">
          <cell r="G45" t="str">
            <v>WRAW27</v>
          </cell>
          <cell r="H45" t="str">
            <v>Unit</v>
          </cell>
          <cell r="I45" t="e">
            <v>#REF!</v>
          </cell>
          <cell r="J45">
            <v>2400</v>
          </cell>
          <cell r="K45">
            <v>0.5</v>
          </cell>
          <cell r="L45" t="e">
            <v>#REF!</v>
          </cell>
          <cell r="M45">
            <v>2400</v>
          </cell>
          <cell r="N45">
            <v>1</v>
          </cell>
          <cell r="O45">
            <v>2400</v>
          </cell>
          <cell r="P45">
            <v>0.5</v>
          </cell>
          <cell r="Q45">
            <v>1200</v>
          </cell>
          <cell r="R45">
            <v>0.5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1275</v>
          </cell>
          <cell r="Y45">
            <v>0</v>
          </cell>
          <cell r="Z45">
            <v>0</v>
          </cell>
          <cell r="AA45">
            <v>0</v>
          </cell>
          <cell r="AB45">
            <v>1275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2550</v>
          </cell>
        </row>
        <row r="46">
          <cell r="G46" t="str">
            <v>WRAW28</v>
          </cell>
          <cell r="H46" t="str">
            <v>Unit</v>
          </cell>
          <cell r="I46" t="e">
            <v>#REF!</v>
          </cell>
          <cell r="J46">
            <v>378</v>
          </cell>
          <cell r="K46">
            <v>0.5</v>
          </cell>
          <cell r="L46" t="e">
            <v>#REF!</v>
          </cell>
          <cell r="M46">
            <v>378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G47" t="str">
            <v>WRAW29</v>
          </cell>
          <cell r="H47" t="str">
            <v>unit</v>
          </cell>
          <cell r="I47" t="e">
            <v>#REF!</v>
          </cell>
          <cell r="J47">
            <v>700</v>
          </cell>
          <cell r="K47">
            <v>0.5</v>
          </cell>
          <cell r="L47" t="e">
            <v>#REF!</v>
          </cell>
          <cell r="M47">
            <v>700</v>
          </cell>
          <cell r="N47">
            <v>1</v>
          </cell>
          <cell r="O47">
            <v>700</v>
          </cell>
          <cell r="P47">
            <v>0.5</v>
          </cell>
          <cell r="Q47">
            <v>350</v>
          </cell>
          <cell r="R47">
            <v>0.5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350.17</v>
          </cell>
          <cell r="Z47">
            <v>0</v>
          </cell>
          <cell r="AA47">
            <v>0</v>
          </cell>
          <cell r="AB47">
            <v>350.17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700.34</v>
          </cell>
        </row>
        <row r="48">
          <cell r="G48" t="str">
            <v>WRAW30</v>
          </cell>
          <cell r="H48" t="str">
            <v>Unit</v>
          </cell>
          <cell r="I48" t="e">
            <v>#REF!</v>
          </cell>
          <cell r="J48">
            <v>375</v>
          </cell>
          <cell r="K48">
            <v>0.5</v>
          </cell>
          <cell r="L48" t="e">
            <v>#REF!</v>
          </cell>
          <cell r="M48">
            <v>750</v>
          </cell>
          <cell r="N48">
            <v>2</v>
          </cell>
          <cell r="O48">
            <v>375</v>
          </cell>
          <cell r="P48">
            <v>0.5</v>
          </cell>
          <cell r="Q48">
            <v>375</v>
          </cell>
          <cell r="R48">
            <v>0.5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209.08</v>
          </cell>
          <cell r="X48">
            <v>0</v>
          </cell>
          <cell r="Y48">
            <v>131.05000000000001</v>
          </cell>
          <cell r="Z48">
            <v>0</v>
          </cell>
          <cell r="AA48">
            <v>0</v>
          </cell>
          <cell r="AB48">
            <v>340.13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680.26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 t="e">
            <v>#REF!</v>
          </cell>
          <cell r="M49">
            <v>56960</v>
          </cell>
          <cell r="N49">
            <v>0</v>
          </cell>
          <cell r="O49">
            <v>0</v>
          </cell>
          <cell r="P49">
            <v>0</v>
          </cell>
          <cell r="Q49">
            <v>457.5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296.25</v>
          </cell>
          <cell r="X49">
            <v>0</v>
          </cell>
          <cell r="Y49">
            <v>146.66</v>
          </cell>
          <cell r="Z49">
            <v>3.35</v>
          </cell>
          <cell r="AA49">
            <v>552.23</v>
          </cell>
          <cell r="AB49">
            <v>552.23</v>
          </cell>
          <cell r="AC49">
            <v>287.44</v>
          </cell>
          <cell r="AD49">
            <v>26.04</v>
          </cell>
          <cell r="AE49">
            <v>93.02</v>
          </cell>
          <cell r="AF49">
            <v>197.04000000000002</v>
          </cell>
          <cell r="AG49">
            <v>2600.52</v>
          </cell>
        </row>
        <row r="50">
          <cell r="G50" t="str">
            <v>WRAW31</v>
          </cell>
          <cell r="H50" t="str">
            <v>Month</v>
          </cell>
          <cell r="I50" t="e">
            <v>#REF!</v>
          </cell>
          <cell r="J50">
            <v>1200</v>
          </cell>
          <cell r="K50">
            <v>0.5</v>
          </cell>
          <cell r="L50" t="e">
            <v>#REF!</v>
          </cell>
          <cell r="M50">
            <v>21600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G51" t="str">
            <v>WRAW32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G52" t="str">
            <v>WRAW33</v>
          </cell>
          <cell r="H52" t="str">
            <v>Lumpsum</v>
          </cell>
          <cell r="I52" t="e">
            <v>#REF!</v>
          </cell>
          <cell r="J52">
            <v>1900</v>
          </cell>
          <cell r="K52">
            <v>0.5</v>
          </cell>
          <cell r="L52" t="e">
            <v>#REF!</v>
          </cell>
          <cell r="M52">
            <v>1900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G53" t="str">
            <v>WRAW34</v>
          </cell>
          <cell r="H53" t="str">
            <v>Month</v>
          </cell>
          <cell r="I53" t="e">
            <v>#REF!</v>
          </cell>
          <cell r="J53">
            <v>100</v>
          </cell>
          <cell r="K53">
            <v>0.5</v>
          </cell>
          <cell r="L53" t="e">
            <v>#REF!</v>
          </cell>
          <cell r="M53">
            <v>1800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G54" t="str">
            <v>WRAW35</v>
          </cell>
          <cell r="H54" t="str">
            <v>Month</v>
          </cell>
          <cell r="I54" t="e">
            <v>#REF!</v>
          </cell>
          <cell r="J54">
            <v>60</v>
          </cell>
          <cell r="K54">
            <v>0.5</v>
          </cell>
          <cell r="L54" t="e">
            <v>#REF!</v>
          </cell>
          <cell r="M54">
            <v>1080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 t="str">
            <v>WRAW36</v>
          </cell>
          <cell r="H55" t="str">
            <v>Month</v>
          </cell>
          <cell r="I55" t="e">
            <v>#REF!</v>
          </cell>
          <cell r="J55">
            <v>30</v>
          </cell>
          <cell r="K55">
            <v>0.5</v>
          </cell>
          <cell r="L55" t="e">
            <v>#REF!</v>
          </cell>
          <cell r="M55">
            <v>1080</v>
          </cell>
          <cell r="N55">
            <v>3</v>
          </cell>
          <cell r="O55">
            <v>30</v>
          </cell>
          <cell r="P55">
            <v>0.5</v>
          </cell>
          <cell r="Q55">
            <v>45</v>
          </cell>
          <cell r="R55">
            <v>0.5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59.16</v>
          </cell>
          <cell r="AB55">
            <v>59.16</v>
          </cell>
          <cell r="AC55">
            <v>17.63</v>
          </cell>
          <cell r="AD55">
            <v>0</v>
          </cell>
          <cell r="AE55">
            <v>0</v>
          </cell>
          <cell r="AF55">
            <v>94.17</v>
          </cell>
          <cell r="AG55">
            <v>230.12</v>
          </cell>
        </row>
        <row r="56">
          <cell r="G56" t="str">
            <v>WRAW37</v>
          </cell>
          <cell r="H56" t="str">
            <v>Month</v>
          </cell>
          <cell r="I56" t="e">
            <v>#REF!</v>
          </cell>
          <cell r="J56">
            <v>250</v>
          </cell>
          <cell r="K56">
            <v>0.5</v>
          </cell>
          <cell r="L56" t="e">
            <v>#REF!</v>
          </cell>
          <cell r="M56">
            <v>9000</v>
          </cell>
          <cell r="N56">
            <v>3</v>
          </cell>
          <cell r="O56">
            <v>250</v>
          </cell>
          <cell r="P56">
            <v>0.5</v>
          </cell>
          <cell r="Q56">
            <v>375</v>
          </cell>
          <cell r="R56">
            <v>0.5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280.16000000000003</v>
          </cell>
          <cell r="X56">
            <v>0</v>
          </cell>
          <cell r="Y56">
            <v>146.66</v>
          </cell>
          <cell r="Z56">
            <v>3.35</v>
          </cell>
          <cell r="AA56">
            <v>493.07</v>
          </cell>
          <cell r="AB56">
            <v>923.24</v>
          </cell>
          <cell r="AC56">
            <v>99.41</v>
          </cell>
          <cell r="AD56">
            <v>0</v>
          </cell>
          <cell r="AE56">
            <v>93.02</v>
          </cell>
          <cell r="AF56">
            <v>102.87</v>
          </cell>
          <cell r="AG56">
            <v>2141.7800000000002</v>
          </cell>
        </row>
        <row r="57">
          <cell r="G57" t="str">
            <v>WRAW38</v>
          </cell>
          <cell r="H57" t="str">
            <v>Month</v>
          </cell>
          <cell r="I57" t="e">
            <v>#REF!</v>
          </cell>
          <cell r="J57">
            <v>200</v>
          </cell>
          <cell r="K57">
            <v>0.5</v>
          </cell>
          <cell r="L57" t="e">
            <v>#REF!</v>
          </cell>
          <cell r="M57">
            <v>3600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</row>
        <row r="58">
          <cell r="G58" t="str">
            <v>WRAW39</v>
          </cell>
          <cell r="H58" t="str">
            <v>Month</v>
          </cell>
          <cell r="I58" t="e">
            <v>#REF!</v>
          </cell>
          <cell r="J58">
            <v>25</v>
          </cell>
          <cell r="K58">
            <v>0.5</v>
          </cell>
          <cell r="L58" t="e">
            <v>#REF!</v>
          </cell>
          <cell r="M58">
            <v>900</v>
          </cell>
          <cell r="N58">
            <v>3</v>
          </cell>
          <cell r="O58">
            <v>25</v>
          </cell>
          <cell r="P58">
            <v>0.5</v>
          </cell>
          <cell r="Q58">
            <v>37.5</v>
          </cell>
          <cell r="R58">
            <v>0.5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16.09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16.09</v>
          </cell>
          <cell r="AC58">
            <v>170.4</v>
          </cell>
          <cell r="AD58">
            <v>26.04</v>
          </cell>
          <cell r="AE58">
            <v>0</v>
          </cell>
          <cell r="AF58">
            <v>0</v>
          </cell>
          <cell r="AG58">
            <v>228.62</v>
          </cell>
        </row>
        <row r="59">
          <cell r="G59" t="str">
            <v>WRAW40</v>
          </cell>
          <cell r="H59" t="str">
            <v>Lumpsum</v>
          </cell>
          <cell r="I59" t="e">
            <v>#REF!</v>
          </cell>
          <cell r="J59">
            <v>8000</v>
          </cell>
          <cell r="K59">
            <v>0.5</v>
          </cell>
          <cell r="L59" t="e">
            <v>#REF!</v>
          </cell>
          <cell r="M59">
            <v>16000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e">
            <v>#REF!</v>
          </cell>
          <cell r="M60">
            <v>192209</v>
          </cell>
          <cell r="N60">
            <v>0</v>
          </cell>
          <cell r="O60">
            <v>0</v>
          </cell>
          <cell r="P60">
            <v>0</v>
          </cell>
          <cell r="Q60">
            <v>1506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1250</v>
          </cell>
          <cell r="Z60">
            <v>2285.65</v>
          </cell>
          <cell r="AA60">
            <v>212.31</v>
          </cell>
          <cell r="AB60">
            <v>3747.96</v>
          </cell>
          <cell r="AC60">
            <v>1798.61</v>
          </cell>
          <cell r="AD60">
            <v>788.4</v>
          </cell>
          <cell r="AE60">
            <v>1314.08</v>
          </cell>
          <cell r="AF60">
            <v>8478.66</v>
          </cell>
          <cell r="AG60">
            <v>19875.670000000002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96104.5</v>
          </cell>
          <cell r="M61">
            <v>192209</v>
          </cell>
          <cell r="N61">
            <v>0</v>
          </cell>
          <cell r="O61">
            <v>0</v>
          </cell>
          <cell r="P61">
            <v>0</v>
          </cell>
          <cell r="Q61">
            <v>1506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1250</v>
          </cell>
          <cell r="Z61">
            <v>2285.65</v>
          </cell>
          <cell r="AA61">
            <v>212.31</v>
          </cell>
          <cell r="AB61">
            <v>3747.96</v>
          </cell>
          <cell r="AC61">
            <v>1798.61</v>
          </cell>
          <cell r="AD61">
            <v>788.4</v>
          </cell>
          <cell r="AE61">
            <v>1314.08</v>
          </cell>
          <cell r="AF61">
            <v>8478.66</v>
          </cell>
          <cell r="AG61">
            <v>19875.670000000002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e">
            <v>#REF!</v>
          </cell>
          <cell r="M62">
            <v>23642</v>
          </cell>
          <cell r="N62">
            <v>0</v>
          </cell>
          <cell r="O62">
            <v>0</v>
          </cell>
          <cell r="P62">
            <v>0</v>
          </cell>
          <cell r="Q62">
            <v>1056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488.4</v>
          </cell>
          <cell r="AE62">
            <v>0</v>
          </cell>
          <cell r="AF62">
            <v>0</v>
          </cell>
          <cell r="AG62">
            <v>488.4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</row>
        <row r="64">
          <cell r="G64" t="str">
            <v>WRAW41</v>
          </cell>
          <cell r="H64" t="str">
            <v>Lumpsum</v>
          </cell>
          <cell r="I64" t="e">
            <v>#REF!</v>
          </cell>
          <cell r="J64">
            <v>1056</v>
          </cell>
          <cell r="K64">
            <v>0.5</v>
          </cell>
          <cell r="L64" t="e">
            <v>#REF!</v>
          </cell>
          <cell r="M64">
            <v>5280</v>
          </cell>
          <cell r="N64">
            <v>1</v>
          </cell>
          <cell r="O64">
            <v>1056</v>
          </cell>
          <cell r="P64">
            <v>0.5</v>
          </cell>
          <cell r="Q64">
            <v>528</v>
          </cell>
          <cell r="R64">
            <v>0.5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G66" t="str">
            <v>WRAW42</v>
          </cell>
          <cell r="H66" t="str">
            <v>Lumpsum</v>
          </cell>
          <cell r="I66" t="e">
            <v>#REF!</v>
          </cell>
          <cell r="J66">
            <v>1056</v>
          </cell>
          <cell r="K66">
            <v>0.5</v>
          </cell>
          <cell r="L66" t="e">
            <v>#REF!</v>
          </cell>
          <cell r="M66">
            <v>2112</v>
          </cell>
          <cell r="N66">
            <v>1</v>
          </cell>
          <cell r="O66">
            <v>1056</v>
          </cell>
          <cell r="P66">
            <v>0.5</v>
          </cell>
          <cell r="Q66">
            <v>528</v>
          </cell>
          <cell r="R66">
            <v>0.5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488.4</v>
          </cell>
          <cell r="AE66">
            <v>0</v>
          </cell>
          <cell r="AF66">
            <v>0</v>
          </cell>
          <cell r="AG66">
            <v>488.4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G68" t="str">
            <v>WRAW43</v>
          </cell>
          <cell r="H68" t="str">
            <v>Lumpsum</v>
          </cell>
          <cell r="I68" t="e">
            <v>#REF!</v>
          </cell>
          <cell r="J68">
            <v>6250</v>
          </cell>
          <cell r="K68">
            <v>0.5</v>
          </cell>
          <cell r="L68" t="e">
            <v>#REF!</v>
          </cell>
          <cell r="M68">
            <v>6250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G70" t="str">
            <v>WRAW44</v>
          </cell>
          <cell r="H70" t="str">
            <v>Lumpsum</v>
          </cell>
          <cell r="I70" t="e">
            <v>#REF!</v>
          </cell>
          <cell r="J70">
            <v>10000</v>
          </cell>
          <cell r="K70">
            <v>0.5</v>
          </cell>
          <cell r="L70" t="e">
            <v>#REF!</v>
          </cell>
          <cell r="M70">
            <v>10000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#REF!</v>
          </cell>
          <cell r="M71">
            <v>27062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G73" t="str">
            <v>WRAW45</v>
          </cell>
          <cell r="H73" t="str">
            <v>Lumpsum</v>
          </cell>
          <cell r="I73" t="e">
            <v>#REF!</v>
          </cell>
          <cell r="J73">
            <v>900</v>
          </cell>
          <cell r="K73">
            <v>0.5</v>
          </cell>
          <cell r="L73" t="e">
            <v>#REF!</v>
          </cell>
          <cell r="M73">
            <v>1800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G74" t="str">
            <v>WRAW46</v>
          </cell>
          <cell r="H74" t="str">
            <v>Lumpsum</v>
          </cell>
          <cell r="I74" t="e">
            <v>#REF!</v>
          </cell>
          <cell r="J74">
            <v>4300</v>
          </cell>
          <cell r="K74">
            <v>0.5</v>
          </cell>
          <cell r="L74" t="e">
            <v>#REF!</v>
          </cell>
          <cell r="M74">
            <v>8600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G75" t="str">
            <v>WRAW47</v>
          </cell>
          <cell r="H75" t="str">
            <v>Lumpsum</v>
          </cell>
          <cell r="I75" t="e">
            <v>#REF!</v>
          </cell>
          <cell r="J75">
            <v>2088</v>
          </cell>
          <cell r="K75">
            <v>0.5</v>
          </cell>
          <cell r="L75" t="e">
            <v>#REF!</v>
          </cell>
          <cell r="M75">
            <v>2088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G77" t="str">
            <v>WRAW48</v>
          </cell>
          <cell r="H77" t="str">
            <v>Lumpsum</v>
          </cell>
          <cell r="I77" t="e">
            <v>#REF!</v>
          </cell>
          <cell r="J77">
            <v>1056</v>
          </cell>
          <cell r="K77">
            <v>0.5</v>
          </cell>
          <cell r="L77" t="e">
            <v>#REF!</v>
          </cell>
          <cell r="M77">
            <v>2112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G78" t="str">
            <v>WRAW49</v>
          </cell>
          <cell r="H78" t="str">
            <v>Lumpsum</v>
          </cell>
          <cell r="I78" t="e">
            <v>#REF!</v>
          </cell>
          <cell r="J78">
            <v>5673</v>
          </cell>
          <cell r="K78">
            <v>0.5</v>
          </cell>
          <cell r="L78" t="e">
            <v>#REF!</v>
          </cell>
          <cell r="M78">
            <v>5673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G79" t="str">
            <v>WRAW50</v>
          </cell>
          <cell r="H79" t="str">
            <v>Lumpsum</v>
          </cell>
          <cell r="I79" t="e">
            <v>#REF!</v>
          </cell>
          <cell r="J79">
            <v>1500</v>
          </cell>
          <cell r="K79">
            <v>0.5</v>
          </cell>
          <cell r="L79" t="e">
            <v>#REF!</v>
          </cell>
          <cell r="M79">
            <v>1500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</row>
        <row r="80">
          <cell r="G80" t="str">
            <v>WRAW51</v>
          </cell>
          <cell r="H80" t="str">
            <v>Lumpsum</v>
          </cell>
          <cell r="I80" t="e">
            <v>#REF!</v>
          </cell>
          <cell r="J80">
            <v>1763</v>
          </cell>
          <cell r="K80">
            <v>0.5</v>
          </cell>
          <cell r="L80" t="e">
            <v>#REF!</v>
          </cell>
          <cell r="M80">
            <v>5289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e">
            <v>#REF!</v>
          </cell>
          <cell r="M81">
            <v>53119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</row>
        <row r="83">
          <cell r="G83" t="str">
            <v>WRAW52</v>
          </cell>
          <cell r="H83" t="str">
            <v>Lumpsum</v>
          </cell>
          <cell r="I83" t="e">
            <v>#REF!</v>
          </cell>
          <cell r="J83">
            <v>1100</v>
          </cell>
          <cell r="K83">
            <v>0.5</v>
          </cell>
          <cell r="L83" t="e">
            <v>#REF!</v>
          </cell>
          <cell r="M83">
            <v>1100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G84" t="str">
            <v>WRAW53</v>
          </cell>
          <cell r="H84" t="str">
            <v>Lumpsum</v>
          </cell>
          <cell r="I84" t="e">
            <v>#REF!</v>
          </cell>
          <cell r="J84">
            <v>2000</v>
          </cell>
          <cell r="K84">
            <v>0.5</v>
          </cell>
          <cell r="L84" t="e">
            <v>#REF!</v>
          </cell>
          <cell r="M84">
            <v>4000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G85" t="str">
            <v>WRAW54</v>
          </cell>
          <cell r="H85" t="str">
            <v>Lumpsum</v>
          </cell>
          <cell r="I85" t="e">
            <v>#REF!</v>
          </cell>
          <cell r="J85">
            <v>5000</v>
          </cell>
          <cell r="K85">
            <v>0.5</v>
          </cell>
          <cell r="L85" t="e">
            <v>#REF!</v>
          </cell>
          <cell r="M85">
            <v>15000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 t="str">
            <v>WRAW55</v>
          </cell>
          <cell r="H87" t="str">
            <v>Number</v>
          </cell>
          <cell r="I87" t="e">
            <v>#REF!</v>
          </cell>
          <cell r="J87">
            <v>6500</v>
          </cell>
          <cell r="K87">
            <v>0.5</v>
          </cell>
          <cell r="L87" t="e">
            <v>#REF!</v>
          </cell>
          <cell r="M87">
            <v>13000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G88" t="str">
            <v>WRAW56</v>
          </cell>
          <cell r="H88" t="str">
            <v>Number</v>
          </cell>
          <cell r="I88" t="e">
            <v>#REF!</v>
          </cell>
          <cell r="J88">
            <v>6500</v>
          </cell>
          <cell r="K88">
            <v>0.5</v>
          </cell>
          <cell r="L88" t="e">
            <v>#REF!</v>
          </cell>
          <cell r="M88">
            <v>13000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G89" t="str">
            <v>WRAW57</v>
          </cell>
          <cell r="H89" t="str">
            <v>Lumpsum</v>
          </cell>
          <cell r="I89" t="e">
            <v>#REF!</v>
          </cell>
          <cell r="J89">
            <v>1763</v>
          </cell>
          <cell r="K89">
            <v>0.5</v>
          </cell>
          <cell r="L89" t="e">
            <v>#REF!</v>
          </cell>
          <cell r="M89">
            <v>1763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G91" t="str">
            <v>WRAW58</v>
          </cell>
          <cell r="H91" t="str">
            <v>Lumpsum</v>
          </cell>
          <cell r="I91" t="e">
            <v>#REF!</v>
          </cell>
          <cell r="J91">
            <v>5256</v>
          </cell>
          <cell r="K91">
            <v>0.5</v>
          </cell>
          <cell r="L91" t="e">
            <v>#REF!</v>
          </cell>
          <cell r="M91">
            <v>5256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e">
            <v>#REF!</v>
          </cell>
          <cell r="M92">
            <v>14112</v>
          </cell>
          <cell r="N92">
            <v>0</v>
          </cell>
          <cell r="O92">
            <v>0</v>
          </cell>
          <cell r="P92">
            <v>0</v>
          </cell>
          <cell r="Q92">
            <v>450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1000</v>
          </cell>
          <cell r="AA92">
            <v>0</v>
          </cell>
          <cell r="AB92">
            <v>1000</v>
          </cell>
          <cell r="AC92">
            <v>0</v>
          </cell>
          <cell r="AD92">
            <v>0</v>
          </cell>
          <cell r="AE92">
            <v>436.64</v>
          </cell>
          <cell r="AF92">
            <v>1595.59</v>
          </cell>
          <cell r="AG92">
            <v>4032.23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G94" t="str">
            <v>WRAW59</v>
          </cell>
          <cell r="H94" t="str">
            <v>Lumpsum</v>
          </cell>
          <cell r="I94" t="e">
            <v>#REF!</v>
          </cell>
          <cell r="J94">
            <v>900</v>
          </cell>
          <cell r="K94">
            <v>0.5</v>
          </cell>
          <cell r="L94" t="e">
            <v>#REF!</v>
          </cell>
          <cell r="M94">
            <v>1800</v>
          </cell>
          <cell r="N94">
            <v>1</v>
          </cell>
          <cell r="O94">
            <v>900</v>
          </cell>
          <cell r="P94">
            <v>0.5</v>
          </cell>
          <cell r="Q94">
            <v>450</v>
          </cell>
          <cell r="R94">
            <v>0.5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G95" t="str">
            <v>WRAW60</v>
          </cell>
          <cell r="H95" t="str">
            <v>Lumpsum</v>
          </cell>
          <cell r="I95" t="e">
            <v>#REF!</v>
          </cell>
          <cell r="J95">
            <v>2088</v>
          </cell>
          <cell r="K95">
            <v>0.5</v>
          </cell>
          <cell r="L95" t="e">
            <v>#REF!</v>
          </cell>
          <cell r="M95">
            <v>2088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G97" t="str">
            <v>WRAW61</v>
          </cell>
          <cell r="H97" t="str">
            <v>Lumpsum</v>
          </cell>
          <cell r="I97" t="e">
            <v>#REF!</v>
          </cell>
          <cell r="J97">
            <v>1056</v>
          </cell>
          <cell r="K97">
            <v>0.5</v>
          </cell>
          <cell r="L97" t="e">
            <v>#REF!</v>
          </cell>
          <cell r="M97">
            <v>2112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436.64</v>
          </cell>
          <cell r="AF97">
            <v>1539.09</v>
          </cell>
          <cell r="AG97">
            <v>1975.73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G99" t="str">
            <v>WRAW62</v>
          </cell>
          <cell r="H99" t="str">
            <v>Lumpsum</v>
          </cell>
          <cell r="I99" t="e">
            <v>#REF!</v>
          </cell>
          <cell r="J99">
            <v>2000</v>
          </cell>
          <cell r="K99">
            <v>0.5</v>
          </cell>
          <cell r="L99" t="e">
            <v>#REF!</v>
          </cell>
          <cell r="M99">
            <v>6000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1000</v>
          </cell>
          <cell r="AA99">
            <v>0</v>
          </cell>
          <cell r="AB99">
            <v>1000</v>
          </cell>
          <cell r="AC99">
            <v>0</v>
          </cell>
          <cell r="AD99">
            <v>0</v>
          </cell>
          <cell r="AE99">
            <v>0</v>
          </cell>
          <cell r="AF99">
            <v>56.5</v>
          </cell>
          <cell r="AG99">
            <v>2056.5</v>
          </cell>
        </row>
        <row r="100">
          <cell r="G100" t="str">
            <v>WRAW63</v>
          </cell>
          <cell r="H100" t="str">
            <v>Lumpsum</v>
          </cell>
          <cell r="I100" t="e">
            <v>#REF!</v>
          </cell>
          <cell r="J100">
            <v>1056</v>
          </cell>
          <cell r="K100">
            <v>0.5</v>
          </cell>
          <cell r="L100" t="e">
            <v>#REF!</v>
          </cell>
          <cell r="M100">
            <v>2112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e">
            <v>#REF!</v>
          </cell>
          <cell r="M101">
            <v>19900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1250</v>
          </cell>
          <cell r="Z101">
            <v>985.65</v>
          </cell>
          <cell r="AA101">
            <v>0</v>
          </cell>
          <cell r="AB101">
            <v>2235.65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4471.3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 t="str">
            <v>WRAW64</v>
          </cell>
          <cell r="H103" t="str">
            <v>Lumpsum</v>
          </cell>
          <cell r="I103" t="e">
            <v>#REF!</v>
          </cell>
          <cell r="J103">
            <v>1000</v>
          </cell>
          <cell r="K103">
            <v>0.5</v>
          </cell>
          <cell r="L103" t="e">
            <v>#REF!</v>
          </cell>
          <cell r="M103">
            <v>1000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G104" t="str">
            <v>WRAW65</v>
          </cell>
          <cell r="H104" t="str">
            <v>Month</v>
          </cell>
          <cell r="I104" t="e">
            <v>#REF!</v>
          </cell>
          <cell r="J104">
            <v>100</v>
          </cell>
          <cell r="K104">
            <v>0.5</v>
          </cell>
          <cell r="L104" t="e">
            <v>#REF!</v>
          </cell>
          <cell r="M104">
            <v>2400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G105" t="str">
            <v>WRAW66</v>
          </cell>
          <cell r="H105" t="str">
            <v>Lumpsum</v>
          </cell>
          <cell r="I105" t="e">
            <v>#REF!</v>
          </cell>
          <cell r="J105">
            <v>500</v>
          </cell>
          <cell r="K105">
            <v>0.5</v>
          </cell>
          <cell r="L105" t="e">
            <v>#REF!</v>
          </cell>
          <cell r="M105">
            <v>500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G106" t="str">
            <v>WRAW67</v>
          </cell>
          <cell r="H106" t="str">
            <v>Lumpsum</v>
          </cell>
          <cell r="I106" t="e">
            <v>#REF!</v>
          </cell>
          <cell r="J106">
            <v>500</v>
          </cell>
          <cell r="K106">
            <v>0.5</v>
          </cell>
          <cell r="L106" t="e">
            <v>#REF!</v>
          </cell>
          <cell r="M106">
            <v>1000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G107" t="str">
            <v>WRAW68</v>
          </cell>
          <cell r="H107" t="str">
            <v>Lumpsum</v>
          </cell>
          <cell r="I107" t="e">
            <v>#REF!</v>
          </cell>
          <cell r="J107">
            <v>5000</v>
          </cell>
          <cell r="K107">
            <v>0.5</v>
          </cell>
          <cell r="L107" t="e">
            <v>#REF!</v>
          </cell>
          <cell r="M107">
            <v>15000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1250</v>
          </cell>
          <cell r="Z107">
            <v>985.65</v>
          </cell>
          <cell r="AA107">
            <v>0</v>
          </cell>
          <cell r="AB107">
            <v>2235.65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4471.3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e">
            <v>#REF!</v>
          </cell>
          <cell r="M108">
            <v>14374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300</v>
          </cell>
          <cell r="AA108">
            <v>212.31</v>
          </cell>
          <cell r="AB108">
            <v>512.30999999999995</v>
          </cell>
          <cell r="AC108">
            <v>1798.61</v>
          </cell>
          <cell r="AD108">
            <v>300</v>
          </cell>
          <cell r="AE108">
            <v>17.440000000000001</v>
          </cell>
          <cell r="AF108">
            <v>276.18</v>
          </cell>
          <cell r="AG108">
            <v>3416.85</v>
          </cell>
        </row>
        <row r="109">
          <cell r="G109" t="str">
            <v>WRAW69</v>
          </cell>
          <cell r="H109" t="str">
            <v>Lumpsum</v>
          </cell>
          <cell r="I109" t="e">
            <v>#REF!</v>
          </cell>
          <cell r="J109">
            <v>1458</v>
          </cell>
          <cell r="K109">
            <v>0.5</v>
          </cell>
          <cell r="L109" t="e">
            <v>#REF!</v>
          </cell>
          <cell r="M109">
            <v>4374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300</v>
          </cell>
          <cell r="AA109">
            <v>212.31</v>
          </cell>
          <cell r="AB109">
            <v>512.30999999999995</v>
          </cell>
          <cell r="AC109">
            <v>120</v>
          </cell>
          <cell r="AD109">
            <v>300</v>
          </cell>
          <cell r="AE109">
            <v>17.440000000000001</v>
          </cell>
          <cell r="AF109">
            <v>0</v>
          </cell>
          <cell r="AG109">
            <v>1462.06</v>
          </cell>
        </row>
        <row r="110">
          <cell r="G110" t="str">
            <v>WRAW70</v>
          </cell>
          <cell r="H110" t="str">
            <v>Lumpsum</v>
          </cell>
          <cell r="I110" t="e">
            <v>#REF!</v>
          </cell>
          <cell r="J110">
            <v>3333.3333333333335</v>
          </cell>
          <cell r="K110">
            <v>0.5</v>
          </cell>
          <cell r="L110" t="e">
            <v>#REF!</v>
          </cell>
          <cell r="M110">
            <v>10000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1678.61</v>
          </cell>
          <cell r="AD110">
            <v>0</v>
          </cell>
          <cell r="AE110">
            <v>0</v>
          </cell>
          <cell r="AF110">
            <v>276.18</v>
          </cell>
          <cell r="AG110">
            <v>1954.79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 t="e">
            <v>#REF!</v>
          </cell>
          <cell r="M111">
            <v>40000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860</v>
          </cell>
          <cell r="AF111">
            <v>6606.89</v>
          </cell>
          <cell r="AG111">
            <v>7466.89</v>
          </cell>
        </row>
        <row r="112">
          <cell r="G112" t="str">
            <v>WRAW71</v>
          </cell>
          <cell r="H112" t="str">
            <v>Lumpsum</v>
          </cell>
          <cell r="I112" t="e">
            <v>#REF!</v>
          </cell>
          <cell r="J112">
            <v>13333.333333333334</v>
          </cell>
          <cell r="K112">
            <v>0.5</v>
          </cell>
          <cell r="L112" t="e">
            <v>#REF!</v>
          </cell>
          <cell r="M112">
            <v>40000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860</v>
          </cell>
          <cell r="AF112">
            <v>6606.89</v>
          </cell>
          <cell r="AG112">
            <v>7466.89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e">
            <v>#REF!</v>
          </cell>
          <cell r="M113">
            <v>595619</v>
          </cell>
          <cell r="N113">
            <v>0</v>
          </cell>
          <cell r="O113">
            <v>0</v>
          </cell>
          <cell r="P113">
            <v>0</v>
          </cell>
          <cell r="Q113">
            <v>31293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2112.81</v>
          </cell>
          <cell r="W113">
            <v>3347.41</v>
          </cell>
          <cell r="X113">
            <v>5372.8899999999994</v>
          </cell>
          <cell r="Y113">
            <v>5691.6799999999994</v>
          </cell>
          <cell r="Z113">
            <v>6839</v>
          </cell>
          <cell r="AA113">
            <v>8449.2999999999993</v>
          </cell>
          <cell r="AB113">
            <v>31366.83</v>
          </cell>
          <cell r="AC113">
            <v>6844.9199999999992</v>
          </cell>
          <cell r="AD113">
            <v>11675.94</v>
          </cell>
          <cell r="AE113">
            <v>7587.079999999999</v>
          </cell>
          <cell r="AF113">
            <v>13555.41</v>
          </cell>
          <cell r="AG113">
            <v>103289.53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e">
            <v>#REF!</v>
          </cell>
          <cell r="M114">
            <v>35737.14</v>
          </cell>
          <cell r="N114">
            <v>0</v>
          </cell>
          <cell r="O114">
            <v>0</v>
          </cell>
          <cell r="P114">
            <v>0</v>
          </cell>
          <cell r="Q114">
            <v>1877.58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126.76859999999999</v>
          </cell>
          <cell r="W114">
            <v>200.84459999999999</v>
          </cell>
          <cell r="X114">
            <v>322.37339999999995</v>
          </cell>
          <cell r="Y114">
            <v>341.50079999999997</v>
          </cell>
          <cell r="Z114">
            <v>410.34</v>
          </cell>
          <cell r="AA114">
            <v>506.95799999999991</v>
          </cell>
          <cell r="AB114">
            <v>1882.0098</v>
          </cell>
          <cell r="AC114">
            <v>410.69519999999994</v>
          </cell>
          <cell r="AD114">
            <v>700.55640000000005</v>
          </cell>
          <cell r="AE114">
            <v>455.2247999999999</v>
          </cell>
          <cell r="AF114">
            <v>813.32459999999992</v>
          </cell>
          <cell r="AG114">
            <v>6197.3717999999999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e">
            <v>#REF!</v>
          </cell>
          <cell r="M115">
            <v>631356.14</v>
          </cell>
          <cell r="N115">
            <v>0</v>
          </cell>
          <cell r="O115">
            <v>0</v>
          </cell>
          <cell r="P115">
            <v>0</v>
          </cell>
          <cell r="Q115">
            <v>33170.58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2239.5785999999998</v>
          </cell>
          <cell r="W115">
            <v>3548.2545999999998</v>
          </cell>
          <cell r="X115">
            <v>5695.2633999999998</v>
          </cell>
          <cell r="Y115">
            <v>6033.1807999999992</v>
          </cell>
          <cell r="Z115">
            <v>7249.34</v>
          </cell>
          <cell r="AA115">
            <v>8956.2579999999998</v>
          </cell>
          <cell r="AB115">
            <v>33248.839800000002</v>
          </cell>
          <cell r="AC115">
            <v>7255.6151999999993</v>
          </cell>
          <cell r="AD115">
            <v>12376.4964</v>
          </cell>
          <cell r="AE115">
            <v>8042.304799999999</v>
          </cell>
          <cell r="AF115">
            <v>14368.7346</v>
          </cell>
          <cell r="AG115">
            <v>109486.90179999999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391425.67</v>
          </cell>
          <cell r="N116">
            <v>0</v>
          </cell>
          <cell r="O116">
            <v>0</v>
          </cell>
          <cell r="P116">
            <v>0</v>
          </cell>
          <cell r="Q116">
            <v>33170.58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2239.5785999999998</v>
          </cell>
          <cell r="W116">
            <v>3548.2545999999998</v>
          </cell>
          <cell r="X116">
            <v>5695.2633999999998</v>
          </cell>
          <cell r="Y116">
            <v>6033.1807999999992</v>
          </cell>
          <cell r="Z116">
            <v>7249.34</v>
          </cell>
          <cell r="AA116">
            <v>8956.2579999999998</v>
          </cell>
          <cell r="AB116">
            <v>33248.839800000002</v>
          </cell>
          <cell r="AC116">
            <v>7255.6151999999993</v>
          </cell>
          <cell r="AD116">
            <v>12376.4964</v>
          </cell>
          <cell r="AE116">
            <v>8042.304799999999</v>
          </cell>
          <cell r="AF116">
            <v>14368.7346</v>
          </cell>
          <cell r="AG116">
            <v>109486.90179999999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239930.47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524.23</v>
          </cell>
          <cell r="W117">
            <v>5993.29</v>
          </cell>
          <cell r="X117">
            <v>6926.52</v>
          </cell>
          <cell r="Y117">
            <v>138.86000000000001</v>
          </cell>
          <cell r="Z117">
            <v>2688.99</v>
          </cell>
          <cell r="AA117">
            <v>4595.7</v>
          </cell>
          <cell r="AB117">
            <v>4596.7</v>
          </cell>
          <cell r="AC117">
            <v>1197.9000000000001</v>
          </cell>
          <cell r="AD117">
            <v>2795.98</v>
          </cell>
          <cell r="AE117">
            <v>2917.3</v>
          </cell>
          <cell r="AF117">
            <v>11169.54</v>
          </cell>
          <cell r="AG117">
            <v>43545.01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631356.14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2763.8085999999998</v>
          </cell>
          <cell r="W118">
            <v>9541.5445999999993</v>
          </cell>
          <cell r="X118">
            <v>12621.7834</v>
          </cell>
          <cell r="Y118">
            <v>6172.0407999999989</v>
          </cell>
          <cell r="Z118">
            <v>9938.33</v>
          </cell>
          <cell r="AA118">
            <v>13551.957999999999</v>
          </cell>
          <cell r="AB118">
            <v>37845.539799999999</v>
          </cell>
          <cell r="AC118">
            <v>8453.5151999999998</v>
          </cell>
          <cell r="AD118">
            <v>15172.4764</v>
          </cell>
          <cell r="AE118">
            <v>10959.604799999999</v>
          </cell>
          <cell r="AF118">
            <v>25538.274600000001</v>
          </cell>
          <cell r="AG118">
            <v>152558.87619999997</v>
          </cell>
        </row>
      </sheetData>
      <sheetData sheetId="4">
        <row r="1">
          <cell r="I1">
            <v>900</v>
          </cell>
        </row>
      </sheetData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ange Page"/>
      <sheetName val="Detailed Budget"/>
      <sheetName val="Summary Budget"/>
      <sheetName val="Activity Detail"/>
      <sheetName val="Match Requirement"/>
    </sheetNames>
    <sheetDataSet>
      <sheetData sheetId="0">
        <row r="35">
          <cell r="D35" t="str">
            <v>[Select Activity Type]</v>
          </cell>
        </row>
        <row r="36">
          <cell r="D36" t="str">
            <v>Special Events</v>
          </cell>
        </row>
        <row r="37">
          <cell r="D37" t="str">
            <v>IEC Educational Events</v>
          </cell>
        </row>
        <row r="38">
          <cell r="D38" t="str">
            <v>Program-Related Training</v>
          </cell>
        </row>
        <row r="39">
          <cell r="D39" t="str">
            <v>Program-Related Conferences</v>
          </cell>
        </row>
        <row r="40">
          <cell r="D40" t="str">
            <v>Program-Related Meetings</v>
          </cell>
        </row>
      </sheetData>
      <sheetData sheetId="1">
        <row r="4">
          <cell r="A4">
            <v>0.09</v>
          </cell>
        </row>
        <row r="29">
          <cell r="A29">
            <v>0.06</v>
          </cell>
        </row>
        <row r="32">
          <cell r="A32">
            <v>0</v>
          </cell>
        </row>
        <row r="34">
          <cell r="A34">
            <v>1.03</v>
          </cell>
        </row>
        <row r="35">
          <cell r="A35">
            <v>1.0609</v>
          </cell>
        </row>
        <row r="36">
          <cell r="A36">
            <v>1.092727</v>
          </cell>
        </row>
        <row r="37">
          <cell r="A37">
            <v>1.1255088100000001</v>
          </cell>
        </row>
        <row r="39">
          <cell r="A39">
            <v>1.05</v>
          </cell>
        </row>
        <row r="40">
          <cell r="A40">
            <v>1.1025</v>
          </cell>
        </row>
        <row r="41">
          <cell r="A41">
            <v>1.1576250000000001</v>
          </cell>
        </row>
        <row r="42">
          <cell r="A42">
            <v>1.2155062500000002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ersonnel"/>
      <sheetName val="Consultants"/>
      <sheetName val="Evaluation"/>
      <sheetName val="Equipment"/>
      <sheetName val="InternationalTravel"/>
      <sheetName val="Training"/>
      <sheetName val="Research"/>
      <sheetName val="Indirect Costs"/>
      <sheetName val="Donor Contributions"/>
      <sheetName val="Local Contributions"/>
      <sheetName val="Consolidated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Canadian Dollar</v>
          </cell>
          <cell r="B2" t="str">
            <v>CAD</v>
          </cell>
        </row>
        <row r="3">
          <cell r="A3" t="str">
            <v>US Dollar</v>
          </cell>
          <cell r="B3" t="str">
            <v>USD</v>
          </cell>
        </row>
        <row r="4">
          <cell r="A4" t="str">
            <v>CFA Franc BEAO</v>
          </cell>
          <cell r="B4" t="str">
            <v>XOF</v>
          </cell>
        </row>
        <row r="5">
          <cell r="A5" t="str">
            <v>Egyptian Pound</v>
          </cell>
          <cell r="B5" t="str">
            <v>EGP</v>
          </cell>
        </row>
        <row r="6">
          <cell r="A6" t="str">
            <v>Kenya Shilling</v>
          </cell>
          <cell r="B6" t="str">
            <v>KES</v>
          </cell>
        </row>
        <row r="7">
          <cell r="A7" t="str">
            <v>Indian Rupee</v>
          </cell>
          <cell r="B7" t="str">
            <v>INR</v>
          </cell>
        </row>
        <row r="8">
          <cell r="A8" t="str">
            <v>Singapore Dollar</v>
          </cell>
          <cell r="B8" t="str">
            <v>SGD</v>
          </cell>
        </row>
        <row r="9">
          <cell r="A9" t="str">
            <v xml:space="preserve">Uruguayan peso </v>
          </cell>
          <cell r="B9" t="str">
            <v>UYU</v>
          </cell>
        </row>
        <row r="10">
          <cell r="A10" t="str">
            <v>*************************</v>
          </cell>
        </row>
        <row r="11">
          <cell r="A11" t="str">
            <v>Afghanistan Afghani</v>
          </cell>
          <cell r="B11" t="str">
            <v>AFN</v>
          </cell>
        </row>
        <row r="12">
          <cell r="A12" t="str">
            <v>Albanian Lek</v>
          </cell>
          <cell r="B12" t="str">
            <v>ALL</v>
          </cell>
        </row>
        <row r="13">
          <cell r="A13" t="str">
            <v>Algerian Dinar</v>
          </cell>
          <cell r="B13" t="str">
            <v>DZD</v>
          </cell>
        </row>
        <row r="14">
          <cell r="A14" t="str">
            <v>Angolan Kwanza</v>
          </cell>
          <cell r="B14" t="str">
            <v>AOA</v>
          </cell>
          <cell r="F14" t="str">
            <v>5</v>
          </cell>
        </row>
        <row r="15">
          <cell r="A15" t="str">
            <v>Argentine Peso</v>
          </cell>
          <cell r="B15" t="str">
            <v>ARS</v>
          </cell>
          <cell r="F15" t="b">
            <v>0</v>
          </cell>
        </row>
        <row r="16">
          <cell r="A16" t="str">
            <v>Armenia Dram</v>
          </cell>
          <cell r="B16" t="str">
            <v>AMD</v>
          </cell>
        </row>
        <row r="17">
          <cell r="A17" t="str">
            <v>Aruban Florin</v>
          </cell>
          <cell r="B17" t="str">
            <v>AWG</v>
          </cell>
        </row>
        <row r="18">
          <cell r="A18" t="str">
            <v>Australian Dollar</v>
          </cell>
          <cell r="B18" t="str">
            <v>AUD</v>
          </cell>
        </row>
        <row r="19">
          <cell r="A19" t="str">
            <v>Austrian Eurozone</v>
          </cell>
          <cell r="B19" t="str">
            <v>EUR</v>
          </cell>
        </row>
        <row r="20">
          <cell r="A20" t="str">
            <v>Azerbaijan Manat</v>
          </cell>
          <cell r="B20" t="str">
            <v>AZN</v>
          </cell>
        </row>
        <row r="21">
          <cell r="A21" t="str">
            <v>Bahamian Dollar</v>
          </cell>
          <cell r="B21" t="str">
            <v>BSD</v>
          </cell>
        </row>
        <row r="22">
          <cell r="A22" t="str">
            <v>Bahraini Dinar</v>
          </cell>
          <cell r="B22" t="str">
            <v>BHD</v>
          </cell>
        </row>
        <row r="23">
          <cell r="A23" t="str">
            <v>Bangladesh Taka</v>
          </cell>
          <cell r="B23" t="str">
            <v>BDT</v>
          </cell>
        </row>
        <row r="24">
          <cell r="A24" t="str">
            <v>Barbados Dollar</v>
          </cell>
          <cell r="B24" t="str">
            <v>BBD</v>
          </cell>
        </row>
        <row r="25">
          <cell r="A25" t="str">
            <v>Belarus Rouble</v>
          </cell>
          <cell r="B25" t="str">
            <v>BYR</v>
          </cell>
        </row>
        <row r="26">
          <cell r="A26" t="str">
            <v>Belgian Eurozone</v>
          </cell>
          <cell r="B26" t="str">
            <v>EUR</v>
          </cell>
        </row>
        <row r="27">
          <cell r="A27" t="str">
            <v>Belize Dollar</v>
          </cell>
          <cell r="B27" t="str">
            <v>BZD</v>
          </cell>
        </row>
        <row r="28">
          <cell r="A28" t="str">
            <v>Bermudan Dollar</v>
          </cell>
          <cell r="B28" t="str">
            <v>BMD</v>
          </cell>
        </row>
        <row r="29">
          <cell r="A29" t="str">
            <v>Bhutan Ngultrum</v>
          </cell>
          <cell r="B29" t="str">
            <v>BTN</v>
          </cell>
        </row>
        <row r="30">
          <cell r="A30" t="str">
            <v>Bolivian Boliviano</v>
          </cell>
          <cell r="B30" t="str">
            <v>BOB</v>
          </cell>
        </row>
        <row r="31">
          <cell r="A31" t="str">
            <v>Bolivian Peso</v>
          </cell>
          <cell r="B31" t="str">
            <v>BOP</v>
          </cell>
        </row>
        <row r="32">
          <cell r="A32" t="str">
            <v>Bosnia and Herzegovina Marks</v>
          </cell>
          <cell r="B32" t="str">
            <v>BAM</v>
          </cell>
        </row>
        <row r="33">
          <cell r="A33" t="str">
            <v>Botswana Pula</v>
          </cell>
          <cell r="B33" t="str">
            <v>BWP</v>
          </cell>
        </row>
        <row r="34">
          <cell r="A34" t="str">
            <v>Brazilian Real</v>
          </cell>
          <cell r="B34" t="str">
            <v>BRL</v>
          </cell>
        </row>
        <row r="35">
          <cell r="A35" t="str">
            <v>Brunei Dollar</v>
          </cell>
          <cell r="B35" t="str">
            <v>BND</v>
          </cell>
        </row>
        <row r="36">
          <cell r="A36" t="str">
            <v>Bulgarian Lev</v>
          </cell>
          <cell r="B36" t="str">
            <v>BGN</v>
          </cell>
        </row>
        <row r="37">
          <cell r="A37" t="str">
            <v>Burundi Franc</v>
          </cell>
          <cell r="B37" t="str">
            <v>BIF</v>
          </cell>
        </row>
        <row r="38">
          <cell r="A38" t="str">
            <v>Cambodian Riel</v>
          </cell>
          <cell r="B38" t="str">
            <v>KHR</v>
          </cell>
        </row>
        <row r="39">
          <cell r="A39" t="str">
            <v>Canadian Dollar</v>
          </cell>
          <cell r="B39" t="str">
            <v>CAD</v>
          </cell>
        </row>
        <row r="40">
          <cell r="A40" t="str">
            <v>Cape Verde Escudo</v>
          </cell>
          <cell r="B40" t="str">
            <v>CVE</v>
          </cell>
        </row>
        <row r="41">
          <cell r="A41" t="str">
            <v>Cayman Islands Dollar</v>
          </cell>
          <cell r="B41" t="str">
            <v>KYD</v>
          </cell>
        </row>
        <row r="42">
          <cell r="A42" t="str">
            <v>CFA Franc BCEAO</v>
          </cell>
          <cell r="B42" t="str">
            <v>XOF</v>
          </cell>
        </row>
        <row r="43">
          <cell r="A43" t="str">
            <v>CFA Franc BEAC</v>
          </cell>
          <cell r="B43" t="str">
            <v>XAF</v>
          </cell>
        </row>
        <row r="44">
          <cell r="A44" t="str">
            <v>CFP Franc</v>
          </cell>
          <cell r="B44" t="str">
            <v>XPF</v>
          </cell>
        </row>
        <row r="45">
          <cell r="A45" t="str">
            <v>Chilean Peso</v>
          </cell>
          <cell r="B45" t="str">
            <v>CLP</v>
          </cell>
        </row>
        <row r="46">
          <cell r="A46" t="str">
            <v>Chilean unidades de fomento</v>
          </cell>
          <cell r="B46" t="str">
            <v>CLF</v>
          </cell>
        </row>
        <row r="47">
          <cell r="A47" t="str">
            <v>Chinese Renminbi</v>
          </cell>
          <cell r="B47" t="str">
            <v>CNY</v>
          </cell>
        </row>
        <row r="48">
          <cell r="A48" t="str">
            <v>Colombian Peso</v>
          </cell>
          <cell r="B48" t="str">
            <v>COP</v>
          </cell>
        </row>
        <row r="49">
          <cell r="A49" t="str">
            <v>Comoros Franc</v>
          </cell>
          <cell r="B49" t="str">
            <v>KMF</v>
          </cell>
        </row>
        <row r="50">
          <cell r="A50" t="str">
            <v>Congo (dem. Rep.) Franc</v>
          </cell>
          <cell r="B50" t="str">
            <v>CDF</v>
          </cell>
        </row>
        <row r="51">
          <cell r="A51" t="str">
            <v>Costa Rican Colon</v>
          </cell>
          <cell r="B51" t="str">
            <v>CRC</v>
          </cell>
        </row>
        <row r="52">
          <cell r="A52" t="str">
            <v>Croatian kuna</v>
          </cell>
          <cell r="B52" t="str">
            <v>HRK</v>
          </cell>
        </row>
        <row r="53">
          <cell r="A53" t="str">
            <v>Cuban Peso</v>
          </cell>
          <cell r="B53" t="str">
            <v>CUC</v>
          </cell>
        </row>
        <row r="54">
          <cell r="A54" t="str">
            <v>Cyprus Eurozone</v>
          </cell>
          <cell r="B54" t="str">
            <v>EUR</v>
          </cell>
        </row>
        <row r="55">
          <cell r="A55" t="str">
            <v>Czech Koruna</v>
          </cell>
          <cell r="B55" t="str">
            <v>CZK</v>
          </cell>
        </row>
        <row r="56">
          <cell r="A56" t="str">
            <v>Danish Krone</v>
          </cell>
          <cell r="B56" t="str">
            <v>DKK</v>
          </cell>
        </row>
        <row r="57">
          <cell r="A57" t="str">
            <v>Djibouti Franc</v>
          </cell>
          <cell r="B57" t="str">
            <v>DJF</v>
          </cell>
        </row>
        <row r="58">
          <cell r="A58" t="str">
            <v>Dominican Peso</v>
          </cell>
          <cell r="B58" t="str">
            <v>DOP</v>
          </cell>
        </row>
        <row r="59">
          <cell r="A59" t="str">
            <v>East Caribbean Dollar</v>
          </cell>
          <cell r="B59" t="str">
            <v>XCD</v>
          </cell>
        </row>
        <row r="60">
          <cell r="A60" t="str">
            <v>Ecuadoran Sucre</v>
          </cell>
          <cell r="B60" t="str">
            <v>ECS</v>
          </cell>
        </row>
        <row r="61">
          <cell r="A61" t="str">
            <v>Egyptian Pound</v>
          </cell>
          <cell r="B61" t="str">
            <v>EGP</v>
          </cell>
        </row>
        <row r="62">
          <cell r="A62" t="str">
            <v>El Salvador Colon</v>
          </cell>
          <cell r="B62" t="str">
            <v>SVC</v>
          </cell>
        </row>
        <row r="63">
          <cell r="A63" t="str">
            <v>Eritrea Nakfa</v>
          </cell>
          <cell r="B63" t="str">
            <v>ERN</v>
          </cell>
        </row>
        <row r="64">
          <cell r="A64" t="str">
            <v>Estonian kroon</v>
          </cell>
          <cell r="B64" t="str">
            <v>EEK</v>
          </cell>
        </row>
        <row r="65">
          <cell r="A65" t="str">
            <v>Ethiopian Birr</v>
          </cell>
          <cell r="B65" t="str">
            <v>ETB</v>
          </cell>
        </row>
        <row r="66">
          <cell r="A66" t="str">
            <v>European Union euro</v>
          </cell>
          <cell r="B66" t="str">
            <v>EUR</v>
          </cell>
        </row>
        <row r="67">
          <cell r="A67" t="str">
            <v>Falkland Islands Pound</v>
          </cell>
          <cell r="B67" t="str">
            <v>FKP</v>
          </cell>
        </row>
        <row r="68">
          <cell r="A68" t="str">
            <v>Fiji Dollar</v>
          </cell>
          <cell r="B68" t="str">
            <v>FJD</v>
          </cell>
        </row>
        <row r="69">
          <cell r="A69" t="str">
            <v>Finnish Eurozone</v>
          </cell>
          <cell r="B69" t="str">
            <v>EUR</v>
          </cell>
        </row>
        <row r="70">
          <cell r="A70" t="str">
            <v>French Eurozone</v>
          </cell>
          <cell r="B70" t="str">
            <v>EUR</v>
          </cell>
        </row>
        <row r="71">
          <cell r="A71" t="str">
            <v>Gambian Dalasi</v>
          </cell>
          <cell r="B71" t="str">
            <v>GMD</v>
          </cell>
        </row>
        <row r="72">
          <cell r="A72" t="str">
            <v>Germany Eurozone</v>
          </cell>
          <cell r="B72" t="str">
            <v>EUR</v>
          </cell>
        </row>
        <row r="73">
          <cell r="A73" t="str">
            <v>Ghanian Cedi</v>
          </cell>
          <cell r="B73" t="str">
            <v>GHS</v>
          </cell>
        </row>
        <row r="74">
          <cell r="A74" t="str">
            <v>Gibraltar Pound</v>
          </cell>
          <cell r="B74" t="str">
            <v>GIP</v>
          </cell>
        </row>
        <row r="75">
          <cell r="A75" t="str">
            <v>Greek Eurozone</v>
          </cell>
          <cell r="B75" t="str">
            <v>EUR</v>
          </cell>
        </row>
        <row r="76">
          <cell r="A76" t="str">
            <v>Guatamalan Quetzal</v>
          </cell>
          <cell r="B76" t="str">
            <v>GTQ</v>
          </cell>
        </row>
        <row r="77">
          <cell r="A77" t="str">
            <v>Guinea-Bissau Peso</v>
          </cell>
          <cell r="B77" t="str">
            <v>GWP</v>
          </cell>
        </row>
        <row r="78">
          <cell r="A78" t="str">
            <v>Guinean Franc</v>
          </cell>
          <cell r="B78" t="str">
            <v>GNF</v>
          </cell>
        </row>
        <row r="79">
          <cell r="A79" t="str">
            <v>Guyana Dollar</v>
          </cell>
          <cell r="B79" t="str">
            <v>GYD</v>
          </cell>
        </row>
        <row r="80">
          <cell r="A80" t="str">
            <v>Haitian Gourde</v>
          </cell>
          <cell r="B80" t="str">
            <v>HTG</v>
          </cell>
        </row>
        <row r="81">
          <cell r="A81" t="str">
            <v>Honduran Lempira</v>
          </cell>
          <cell r="B81" t="str">
            <v>HNL</v>
          </cell>
        </row>
        <row r="82">
          <cell r="A82" t="str">
            <v>Hong Kong Dollar</v>
          </cell>
          <cell r="B82" t="str">
            <v>HKD</v>
          </cell>
        </row>
        <row r="83">
          <cell r="A83" t="str">
            <v>Hungarian Forint</v>
          </cell>
          <cell r="B83" t="str">
            <v>HUF</v>
          </cell>
        </row>
        <row r="84">
          <cell r="A84" t="str">
            <v>Icelandic Krona</v>
          </cell>
          <cell r="B84" t="str">
            <v>ISK</v>
          </cell>
        </row>
        <row r="85">
          <cell r="A85" t="str">
            <v>Indian Rupee</v>
          </cell>
          <cell r="B85" t="str">
            <v>INR</v>
          </cell>
        </row>
        <row r="86">
          <cell r="A86" t="str">
            <v>Indonesian Rupiah</v>
          </cell>
          <cell r="B86" t="str">
            <v>IDR</v>
          </cell>
        </row>
        <row r="87">
          <cell r="A87" t="str">
            <v>Iran Rial</v>
          </cell>
          <cell r="B87" t="str">
            <v>IRR</v>
          </cell>
        </row>
        <row r="88">
          <cell r="A88" t="str">
            <v>Iraqi Dinar</v>
          </cell>
          <cell r="B88" t="str">
            <v>IQD</v>
          </cell>
        </row>
        <row r="89">
          <cell r="A89" t="str">
            <v>Irish Eurozone</v>
          </cell>
          <cell r="B89" t="str">
            <v>EUR</v>
          </cell>
        </row>
        <row r="90">
          <cell r="A90" t="str">
            <v>Israeli Shekel</v>
          </cell>
          <cell r="B90" t="str">
            <v>ILS</v>
          </cell>
        </row>
        <row r="91">
          <cell r="A91" t="str">
            <v>Italian Eurozone</v>
          </cell>
          <cell r="B91" t="str">
            <v>EUR</v>
          </cell>
        </row>
        <row r="92">
          <cell r="A92" t="str">
            <v>Jamaican Dollar</v>
          </cell>
          <cell r="B92" t="str">
            <v>JMD</v>
          </cell>
        </row>
        <row r="93">
          <cell r="A93" t="str">
            <v>Japanese Yen</v>
          </cell>
          <cell r="B93" t="str">
            <v>JPY</v>
          </cell>
        </row>
        <row r="94">
          <cell r="A94" t="str">
            <v>Jordanian Dinar</v>
          </cell>
          <cell r="B94" t="str">
            <v>JOD</v>
          </cell>
        </row>
        <row r="95">
          <cell r="A95" t="str">
            <v>Kazakhstan Tenge</v>
          </cell>
          <cell r="B95" t="str">
            <v>KZT</v>
          </cell>
        </row>
        <row r="96">
          <cell r="A96" t="str">
            <v>Kenya Shilling</v>
          </cell>
          <cell r="B96" t="str">
            <v>KES</v>
          </cell>
        </row>
        <row r="97">
          <cell r="A97" t="str">
            <v>Kosovo Eurozone</v>
          </cell>
          <cell r="B97" t="str">
            <v>EUR</v>
          </cell>
        </row>
        <row r="98">
          <cell r="A98" t="str">
            <v>Kuwaiti Dinar</v>
          </cell>
          <cell r="B98" t="str">
            <v>KWD</v>
          </cell>
        </row>
        <row r="99">
          <cell r="A99" t="str">
            <v>Kyrgyzstan Som</v>
          </cell>
          <cell r="B99" t="str">
            <v>KGS</v>
          </cell>
        </row>
        <row r="100">
          <cell r="A100" t="str">
            <v>Laos Kip</v>
          </cell>
          <cell r="B100" t="str">
            <v>LAK</v>
          </cell>
        </row>
        <row r="101">
          <cell r="A101" t="str">
            <v>Latvian lats</v>
          </cell>
          <cell r="B101" t="str">
            <v>LVL</v>
          </cell>
        </row>
        <row r="102">
          <cell r="A102" t="str">
            <v>Lebanese Pound</v>
          </cell>
          <cell r="B102" t="str">
            <v>LBP</v>
          </cell>
        </row>
        <row r="103">
          <cell r="A103" t="str">
            <v>Lesotho Loti</v>
          </cell>
          <cell r="B103" t="str">
            <v>LSL</v>
          </cell>
        </row>
        <row r="104">
          <cell r="A104" t="str">
            <v>Liberian Dollar</v>
          </cell>
          <cell r="B104" t="str">
            <v>LRD</v>
          </cell>
        </row>
        <row r="105">
          <cell r="A105" t="str">
            <v>Libyan Dinar</v>
          </cell>
          <cell r="B105" t="str">
            <v>LYD</v>
          </cell>
        </row>
        <row r="106">
          <cell r="A106" t="str">
            <v>Lithuanian litas</v>
          </cell>
          <cell r="B106" t="str">
            <v>LTL</v>
          </cell>
        </row>
        <row r="107">
          <cell r="A107" t="str">
            <v>Luxembourg Eurozone</v>
          </cell>
          <cell r="B107" t="str">
            <v>EUR</v>
          </cell>
        </row>
        <row r="108">
          <cell r="A108" t="str">
            <v>Macau Pataca</v>
          </cell>
          <cell r="B108" t="str">
            <v>MOP</v>
          </cell>
        </row>
        <row r="109">
          <cell r="A109" t="str">
            <v>Macedonia Denar</v>
          </cell>
          <cell r="B109" t="str">
            <v>MKD</v>
          </cell>
        </row>
        <row r="110">
          <cell r="A110" t="str">
            <v>Malagasy Ariary</v>
          </cell>
          <cell r="B110" t="str">
            <v>MGA</v>
          </cell>
        </row>
        <row r="111">
          <cell r="A111" t="str">
            <v>Malagasy Franc</v>
          </cell>
          <cell r="B111" t="str">
            <v>MGF</v>
          </cell>
        </row>
        <row r="112">
          <cell r="A112" t="str">
            <v>Malawian Kwacha</v>
          </cell>
          <cell r="B112" t="str">
            <v>MWK</v>
          </cell>
        </row>
        <row r="113">
          <cell r="A113" t="str">
            <v>Malaysian Ringgit</v>
          </cell>
          <cell r="B113" t="str">
            <v>MYR</v>
          </cell>
        </row>
        <row r="114">
          <cell r="A114" t="str">
            <v>Maldivian Rufiyaa</v>
          </cell>
          <cell r="B114" t="str">
            <v>MVR</v>
          </cell>
        </row>
        <row r="115">
          <cell r="A115" t="str">
            <v>Maltese Eurozone</v>
          </cell>
          <cell r="B115" t="str">
            <v>EUR</v>
          </cell>
        </row>
        <row r="116">
          <cell r="A116" t="str">
            <v>Mauritanian Ouguiya</v>
          </cell>
          <cell r="B116" t="str">
            <v>MRO</v>
          </cell>
        </row>
        <row r="117">
          <cell r="A117" t="str">
            <v>Mauritian Rupee</v>
          </cell>
          <cell r="B117" t="str">
            <v>MUR</v>
          </cell>
        </row>
        <row r="118">
          <cell r="A118" t="str">
            <v>Mexican Peso</v>
          </cell>
          <cell r="B118" t="str">
            <v>MXN</v>
          </cell>
        </row>
        <row r="119">
          <cell r="A119" t="str">
            <v>Moldovan Leu</v>
          </cell>
          <cell r="B119" t="str">
            <v>MDL</v>
          </cell>
        </row>
        <row r="120">
          <cell r="A120" t="str">
            <v>Mongolian Tugrik</v>
          </cell>
          <cell r="B120" t="str">
            <v>MNT</v>
          </cell>
        </row>
        <row r="121">
          <cell r="A121" t="str">
            <v>Moroccan Dirham</v>
          </cell>
          <cell r="B121" t="str">
            <v>MAD</v>
          </cell>
        </row>
        <row r="122">
          <cell r="A122" t="str">
            <v>Mozambique Metical</v>
          </cell>
          <cell r="B122" t="str">
            <v>MZM</v>
          </cell>
        </row>
        <row r="123">
          <cell r="A123" t="str">
            <v>Myanmar (Burma) Kyat</v>
          </cell>
          <cell r="B123" t="str">
            <v>MMK</v>
          </cell>
        </row>
        <row r="124">
          <cell r="A124" t="str">
            <v>Namibian Dollar</v>
          </cell>
          <cell r="B124" t="str">
            <v>NAD</v>
          </cell>
        </row>
        <row r="125">
          <cell r="A125" t="str">
            <v>Nepalese Rupee</v>
          </cell>
          <cell r="B125" t="str">
            <v>NPR</v>
          </cell>
        </row>
        <row r="126">
          <cell r="A126" t="str">
            <v>Netherlands Antillian Guilden</v>
          </cell>
          <cell r="B126" t="str">
            <v>ANG</v>
          </cell>
        </row>
        <row r="127">
          <cell r="A127" t="str">
            <v>NetherlandsEurozone</v>
          </cell>
          <cell r="B127" t="str">
            <v>EUR</v>
          </cell>
        </row>
        <row r="128">
          <cell r="A128" t="str">
            <v>New Zealand Dollar</v>
          </cell>
          <cell r="B128" t="str">
            <v>NZD</v>
          </cell>
        </row>
        <row r="129">
          <cell r="A129" t="str">
            <v>Nicaraguan Cordobas Oro</v>
          </cell>
          <cell r="B129" t="str">
            <v>NIO</v>
          </cell>
        </row>
        <row r="130">
          <cell r="A130" t="str">
            <v>Nigerian Naira (FM)</v>
          </cell>
          <cell r="B130" t="str">
            <v>NGN</v>
          </cell>
        </row>
        <row r="131">
          <cell r="A131" t="str">
            <v>North Korean Won</v>
          </cell>
          <cell r="B131" t="str">
            <v>KPW</v>
          </cell>
        </row>
        <row r="132">
          <cell r="A132" t="str">
            <v>Norwegian Krone</v>
          </cell>
          <cell r="B132" t="str">
            <v>NOK</v>
          </cell>
        </row>
        <row r="133">
          <cell r="A133" t="str">
            <v>Omani rial</v>
          </cell>
          <cell r="B133" t="str">
            <v>OMR</v>
          </cell>
        </row>
        <row r="134">
          <cell r="A134" t="str">
            <v>Pakistan Rupee</v>
          </cell>
          <cell r="B134" t="str">
            <v>PKR</v>
          </cell>
        </row>
        <row r="135">
          <cell r="A135" t="str">
            <v>Panamanian Balboa</v>
          </cell>
          <cell r="B135" t="str">
            <v>PAB</v>
          </cell>
        </row>
        <row r="136">
          <cell r="A136" t="str">
            <v>Papua &amp; New Guinea Kina</v>
          </cell>
          <cell r="B136" t="str">
            <v>PGK</v>
          </cell>
        </row>
        <row r="137">
          <cell r="A137" t="str">
            <v>Paraguayan Guarani</v>
          </cell>
          <cell r="B137" t="str">
            <v>PYG</v>
          </cell>
        </row>
        <row r="138">
          <cell r="A138" t="str">
            <v>Peruvian New Sol</v>
          </cell>
          <cell r="B138" t="str">
            <v>PEN</v>
          </cell>
        </row>
        <row r="139">
          <cell r="A139" t="str">
            <v>Philippine Peso</v>
          </cell>
          <cell r="B139" t="str">
            <v>PHP</v>
          </cell>
        </row>
        <row r="140">
          <cell r="A140" t="str">
            <v>Polish zloty</v>
          </cell>
          <cell r="B140" t="str">
            <v>PLN</v>
          </cell>
        </row>
        <row r="141">
          <cell r="A141" t="str">
            <v>Portuguese Eurozone</v>
          </cell>
          <cell r="B141" t="str">
            <v>EUR</v>
          </cell>
        </row>
        <row r="142">
          <cell r="A142" t="str">
            <v>Qatari Riyal</v>
          </cell>
          <cell r="B142" t="str">
            <v>QAR</v>
          </cell>
        </row>
        <row r="143">
          <cell r="A143" t="str">
            <v>Romanian Leu</v>
          </cell>
          <cell r="B143" t="str">
            <v>RON</v>
          </cell>
        </row>
        <row r="144">
          <cell r="A144" t="str">
            <v>Russian Rouble</v>
          </cell>
          <cell r="B144" t="str">
            <v>RUB</v>
          </cell>
        </row>
        <row r="145">
          <cell r="A145" t="str">
            <v>Rwandan Franc</v>
          </cell>
          <cell r="B145" t="str">
            <v>RWF</v>
          </cell>
        </row>
        <row r="146">
          <cell r="A146" t="str">
            <v>Samoa Tala</v>
          </cell>
          <cell r="B146" t="str">
            <v>WST</v>
          </cell>
        </row>
        <row r="147">
          <cell r="A147" t="str">
            <v>Sao Tome &amp; Principe Dobra</v>
          </cell>
          <cell r="B147" t="str">
            <v>STD</v>
          </cell>
        </row>
        <row r="148">
          <cell r="A148" t="str">
            <v>Saudi Arabian Riyal</v>
          </cell>
          <cell r="B148" t="str">
            <v>SAR</v>
          </cell>
        </row>
        <row r="149">
          <cell r="A149" t="str">
            <v>Serbian Dinar</v>
          </cell>
          <cell r="B149" t="str">
            <v>RSD</v>
          </cell>
        </row>
        <row r="150">
          <cell r="A150" t="str">
            <v>Seychelles Rupee</v>
          </cell>
          <cell r="B150" t="str">
            <v>SCR</v>
          </cell>
        </row>
        <row r="151">
          <cell r="A151" t="str">
            <v>Sierra Leone Leone</v>
          </cell>
          <cell r="B151" t="str">
            <v>SLL</v>
          </cell>
        </row>
        <row r="152">
          <cell r="A152" t="str">
            <v>Singapore Dollar</v>
          </cell>
          <cell r="B152" t="str">
            <v>SGD</v>
          </cell>
        </row>
        <row r="153">
          <cell r="A153" t="str">
            <v>Slovak Euro</v>
          </cell>
          <cell r="B153" t="str">
            <v>EUR</v>
          </cell>
        </row>
        <row r="154">
          <cell r="A154" t="str">
            <v>Slovenian Euro</v>
          </cell>
          <cell r="B154" t="str">
            <v>EUR</v>
          </cell>
        </row>
        <row r="155">
          <cell r="A155" t="str">
            <v>Solomon Island dollar</v>
          </cell>
          <cell r="B155" t="str">
            <v>SBD</v>
          </cell>
        </row>
        <row r="156">
          <cell r="A156" t="str">
            <v>Somali Shilling</v>
          </cell>
          <cell r="B156" t="str">
            <v>SOS</v>
          </cell>
        </row>
        <row r="157">
          <cell r="A157" t="str">
            <v>South African Rand (C/F)</v>
          </cell>
          <cell r="B157" t="str">
            <v>ZAR</v>
          </cell>
        </row>
        <row r="158">
          <cell r="A158" t="str">
            <v>South Korean Won</v>
          </cell>
          <cell r="B158" t="str">
            <v>KRW</v>
          </cell>
        </row>
        <row r="159">
          <cell r="A159" t="str">
            <v>South Yemeni Dinar</v>
          </cell>
          <cell r="B159" t="str">
            <v>YDD</v>
          </cell>
        </row>
        <row r="160">
          <cell r="A160" t="str">
            <v>Spanish Eurozone</v>
          </cell>
          <cell r="B160" t="str">
            <v>EUR</v>
          </cell>
        </row>
        <row r="161">
          <cell r="A161" t="str">
            <v>Special Drawing Rights</v>
          </cell>
          <cell r="B161" t="str">
            <v>XDR</v>
          </cell>
        </row>
        <row r="162">
          <cell r="A162" t="str">
            <v>Sri Lanka Rupee</v>
          </cell>
          <cell r="B162" t="str">
            <v>LKR</v>
          </cell>
        </row>
        <row r="163">
          <cell r="A163" t="str">
            <v>St. Helena Pound</v>
          </cell>
          <cell r="B163" t="str">
            <v>SHP</v>
          </cell>
        </row>
        <row r="164">
          <cell r="A164" t="str">
            <v>Sudanese Dinar</v>
          </cell>
          <cell r="B164" t="str">
            <v>SDD</v>
          </cell>
        </row>
        <row r="165">
          <cell r="A165" t="str">
            <v>Sudanese pound</v>
          </cell>
          <cell r="B165" t="str">
            <v>SDG</v>
          </cell>
        </row>
        <row r="166">
          <cell r="A166" t="str">
            <v>Surinam Dollar</v>
          </cell>
          <cell r="B166" t="str">
            <v>SRD</v>
          </cell>
        </row>
        <row r="167">
          <cell r="A167" t="str">
            <v>Surinam Guilder</v>
          </cell>
          <cell r="B167" t="str">
            <v>SRG</v>
          </cell>
        </row>
        <row r="168">
          <cell r="A168" t="str">
            <v>Swaziland Lilangeni</v>
          </cell>
          <cell r="B168" t="str">
            <v>SZL</v>
          </cell>
        </row>
        <row r="169">
          <cell r="A169" t="str">
            <v>Swedish Krona</v>
          </cell>
          <cell r="B169" t="str">
            <v>SEK</v>
          </cell>
        </row>
        <row r="170">
          <cell r="A170" t="str">
            <v>Swiss Franc</v>
          </cell>
          <cell r="B170" t="str">
            <v>CHF</v>
          </cell>
        </row>
        <row r="171">
          <cell r="A171" t="str">
            <v>Syrian Pound</v>
          </cell>
          <cell r="B171" t="str">
            <v>SYP</v>
          </cell>
        </row>
        <row r="172">
          <cell r="A172" t="str">
            <v>Taiwan Dollar</v>
          </cell>
          <cell r="B172" t="str">
            <v>TWD</v>
          </cell>
        </row>
        <row r="173">
          <cell r="A173" t="str">
            <v>Tajikistan rouble</v>
          </cell>
          <cell r="B173" t="str">
            <v>TJR</v>
          </cell>
        </row>
        <row r="174">
          <cell r="A174" t="str">
            <v>Tajikistan somoni</v>
          </cell>
          <cell r="B174" t="str">
            <v>TJS</v>
          </cell>
        </row>
        <row r="175">
          <cell r="A175" t="str">
            <v>Tanzania Shilling</v>
          </cell>
          <cell r="B175" t="str">
            <v>TZS</v>
          </cell>
        </row>
        <row r="176">
          <cell r="A176" t="str">
            <v>Thailand Baht</v>
          </cell>
          <cell r="B176" t="str">
            <v>THB</v>
          </cell>
        </row>
        <row r="177">
          <cell r="A177" t="str">
            <v>Tonga Pa-anga</v>
          </cell>
          <cell r="B177" t="str">
            <v>TOP</v>
          </cell>
        </row>
        <row r="178">
          <cell r="A178" t="str">
            <v>Trinidad and Tobago Dollar</v>
          </cell>
          <cell r="B178" t="str">
            <v>TTD</v>
          </cell>
        </row>
        <row r="179">
          <cell r="A179" t="str">
            <v>Tunisian Dinar</v>
          </cell>
          <cell r="B179" t="str">
            <v>TND</v>
          </cell>
        </row>
        <row r="180">
          <cell r="A180" t="str">
            <v>Turkish Lira</v>
          </cell>
          <cell r="B180" t="str">
            <v>TRL</v>
          </cell>
        </row>
        <row r="181">
          <cell r="A181" t="str">
            <v>Turkmen Manat</v>
          </cell>
          <cell r="B181" t="str">
            <v>TMT</v>
          </cell>
        </row>
        <row r="182">
          <cell r="A182" t="str">
            <v>U.K. Pound Sterling</v>
          </cell>
          <cell r="B182" t="str">
            <v>GBP</v>
          </cell>
        </row>
        <row r="183">
          <cell r="A183" t="str">
            <v>Uganda Shilling</v>
          </cell>
          <cell r="B183" t="str">
            <v>UGX</v>
          </cell>
        </row>
        <row r="184">
          <cell r="A184" t="str">
            <v>Ukraine Hryvnia</v>
          </cell>
          <cell r="B184" t="str">
            <v>UAH</v>
          </cell>
        </row>
        <row r="185">
          <cell r="A185" t="str">
            <v>United Arab Em, Dirham</v>
          </cell>
          <cell r="B185" t="str">
            <v>AED</v>
          </cell>
        </row>
        <row r="186">
          <cell r="A186" t="str">
            <v xml:space="preserve">Uruguayan peso </v>
          </cell>
          <cell r="B186" t="str">
            <v>UYU</v>
          </cell>
        </row>
        <row r="187">
          <cell r="A187" t="str">
            <v>US Dollar</v>
          </cell>
          <cell r="B187" t="str">
            <v>USD</v>
          </cell>
        </row>
        <row r="188">
          <cell r="A188" t="str">
            <v>Uzbekistan Som</v>
          </cell>
          <cell r="B188" t="str">
            <v>UZS</v>
          </cell>
        </row>
        <row r="189">
          <cell r="A189" t="str">
            <v>Vanuatu Vatu</v>
          </cell>
          <cell r="B189" t="str">
            <v>VUV</v>
          </cell>
        </row>
        <row r="190">
          <cell r="A190" t="str">
            <v>Venezualan Bolivar</v>
          </cell>
          <cell r="B190" t="str">
            <v>VEB</v>
          </cell>
        </row>
        <row r="191">
          <cell r="A191" t="str">
            <v>Vietnam Dong</v>
          </cell>
          <cell r="B191" t="str">
            <v>VND</v>
          </cell>
        </row>
        <row r="192">
          <cell r="A192" t="str">
            <v>Yemeni Rial</v>
          </cell>
          <cell r="B192" t="str">
            <v>YER</v>
          </cell>
        </row>
        <row r="193">
          <cell r="A193" t="str">
            <v>Yugoslavian Dinar</v>
          </cell>
          <cell r="B193" t="str">
            <v>YUM</v>
          </cell>
        </row>
        <row r="194">
          <cell r="A194" t="str">
            <v>Zaire new zaire</v>
          </cell>
          <cell r="B194" t="str">
            <v>ZRN</v>
          </cell>
        </row>
        <row r="195">
          <cell r="A195" t="str">
            <v>Zambian Kwacha</v>
          </cell>
          <cell r="B195" t="str">
            <v>ZMK</v>
          </cell>
        </row>
        <row r="196">
          <cell r="A196" t="str">
            <v>Zimbabwean Dollar</v>
          </cell>
          <cell r="B196" t="str">
            <v>ZWR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 to date Balance"/>
      <sheetName val=" Cash Book "/>
      <sheetName val="VBA"/>
      <sheetName val="STE Device Income-1"/>
      <sheetName val="STE Device Income"/>
      <sheetName val="Advance"/>
      <sheetName val="Data Base"/>
      <sheetName val="DCC"/>
      <sheetName val="CB-Jan to May"/>
      <sheetName val="CB-LIFT(11.6.18)"/>
      <sheetName val="LCOA"/>
      <sheetName val="2017 Budget"/>
      <sheetName val="CB-EU(11.6.18)"/>
      <sheetName val="ECOA"/>
      <sheetName val="W1"/>
      <sheetName val="ADV-Reg"/>
      <sheetName val="Publication Payable "/>
      <sheetName val="16 Days Contribution"/>
      <sheetName val="Sheet1"/>
      <sheetName val="Income Voucher"/>
      <sheetName val="Sheet2"/>
      <sheetName val="Follow Up List"/>
      <sheetName val="BVA GENCONSO"/>
      <sheetName val="BVA LIFT"/>
      <sheetName val="Gift C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L18" t="str">
            <v>TRCE</v>
          </cell>
        </row>
        <row r="19">
          <cell r="L19" t="str">
            <v>CARE</v>
          </cell>
        </row>
        <row r="20">
          <cell r="L20" t="str">
            <v>GENCORE</v>
          </cell>
        </row>
        <row r="21">
          <cell r="L21" t="str">
            <v>SPE:VDAY</v>
          </cell>
        </row>
        <row r="22">
          <cell r="L22" t="str">
            <v>SPE:IWD</v>
          </cell>
        </row>
        <row r="23">
          <cell r="L23" t="str">
            <v>EMER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 2008, nieuwe vorm"/>
      <sheetName val="toerekening naar programma"/>
      <sheetName val="salariskosten per categorie"/>
      <sheetName val="- begroting 2008"/>
      <sheetName val="kortingen"/>
      <sheetName val="- 3.1 WARP"/>
      <sheetName val="- 3.2 Ghana"/>
      <sheetName val="- 3.3 Mali"/>
      <sheetName val="- 3.4 ESARP"/>
      <sheetName val="- 3.5 Kenya"/>
      <sheetName val="- 3.6 Malawi"/>
      <sheetName val="- 3.7 Mozambique"/>
      <sheetName val="- 3.8 Tanzania"/>
      <sheetName val="- 3.9 South Africa"/>
      <sheetName val="- 3.10 Zambia"/>
      <sheetName val="- 3.11 Zimbabwe"/>
      <sheetName val="- 4.2 Indonesia"/>
      <sheetName val="- 4.3 Georgia"/>
      <sheetName val="- 4.5 Afghanistan"/>
      <sheetName val="- 4.6 Burundi"/>
      <sheetName val="- 5.1 LARP"/>
      <sheetName val="- 5.2 M&amp;P"/>
      <sheetName val="- 5.3 Bolivia"/>
      <sheetName val="- 5.4 Ecuador"/>
      <sheetName val="- 5.5 Guatemala"/>
      <sheetName val="- 5.6 Nicaragua"/>
      <sheetName val="- 5.7 Suriname"/>
      <sheetName val="- 6 Network Activities"/>
      <sheetName val="- 7 Institutional Capac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General objectives &amp; Programme specific objectives</v>
          </cell>
          <cell r="C2" t="str">
            <v>Expected results/outcomes</v>
          </cell>
          <cell r="D2" t="str">
            <v>Performance indicators</v>
          </cell>
          <cell r="E2" t="str">
            <v>Activities</v>
          </cell>
          <cell r="F2" t="str">
            <v>Budget through NIMD accounts</v>
          </cell>
          <cell r="H2" t="str">
            <v>Additional funding by others not through NIMD accounts</v>
          </cell>
        </row>
        <row r="3">
          <cell r="B3" t="str">
            <v>Overarching objective: Improved Multiparty Democracy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Transactions"/>
      <sheetName val="CCB"/>
      <sheetName val="CCT"/>
      <sheetName val="CCTPivot"/>
      <sheetName val="Date_Lup"/>
      <sheetName val="Ledger Transaction Details"/>
      <sheetName val="Lookup"/>
      <sheetName val="Instructions"/>
      <sheetName val="MENU"/>
      <sheetName val="MissingBudTrans"/>
      <sheetName val="Details Mozambique Office"/>
    </sheetNames>
    <sheetDataSet>
      <sheetData sheetId="0"/>
      <sheetData sheetId="1"/>
      <sheetData sheetId="2"/>
      <sheetData sheetId="3"/>
      <sheetData sheetId="4"/>
      <sheetData sheetId="5"/>
      <sheetData sheetId="6">
        <row r="24">
          <cell r="D24">
            <v>22441220.279999997</v>
          </cell>
        </row>
      </sheetData>
      <sheetData sheetId="7"/>
      <sheetData sheetId="8">
        <row r="1">
          <cell r="A1" t="str">
            <v>December 2014</v>
          </cell>
        </row>
        <row r="3">
          <cell r="A3">
            <v>12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 Form "/>
      <sheetName val="Themes"/>
      <sheetName val="Objectives"/>
      <sheetName val="Budget Heads"/>
      <sheetName val="Budget Template"/>
      <sheetName val="Cash Statement"/>
      <sheetName val="BVA TRCE"/>
      <sheetName val="PIVOT"/>
      <sheetName val="GL TRCE"/>
    </sheetNames>
    <sheetDataSet>
      <sheetData sheetId="0"/>
      <sheetData sheetId="1"/>
      <sheetData sheetId="2">
        <row r="2">
          <cell r="A2" t="str">
            <v>Basic Needs</v>
          </cell>
        </row>
        <row r="3">
          <cell r="A3" t="str">
            <v xml:space="preserve">Psycho Social </v>
          </cell>
        </row>
        <row r="4">
          <cell r="A4" t="str">
            <v>Livelihood</v>
          </cell>
        </row>
        <row r="5">
          <cell r="A5" t="str">
            <v>Peace and Justice</v>
          </cell>
        </row>
        <row r="6">
          <cell r="A6" t="str">
            <v>Capacity Building</v>
          </cell>
        </row>
        <row r="7">
          <cell r="A7" t="str">
            <v>Governance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Personeel 2019 Calculation"/>
      <sheetName val="Personeel overzicht 08-2019"/>
      <sheetName val="Salary table"/>
      <sheetName val="Input"/>
      <sheetName val="2019 Operationeel"/>
    </sheetNames>
    <sheetDataSet>
      <sheetData sheetId="0"/>
      <sheetData sheetId="1">
        <row r="2">
          <cell r="S2" t="str">
            <v>f = a*d/12*e</v>
          </cell>
        </row>
      </sheetData>
      <sheetData sheetId="2"/>
      <sheetData sheetId="3">
        <row r="3">
          <cell r="B3" t="str">
            <v>Normal</v>
          </cell>
          <cell r="C3" t="str">
            <v>Variant</v>
          </cell>
          <cell r="D3" t="str">
            <v>Jan</v>
          </cell>
          <cell r="E3" t="str">
            <v>Jul</v>
          </cell>
          <cell r="F3" t="str">
            <v>Step00</v>
          </cell>
          <cell r="G3" t="str">
            <v>Step01</v>
          </cell>
          <cell r="H3" t="str">
            <v>Step02</v>
          </cell>
          <cell r="I3" t="str">
            <v>Step03</v>
          </cell>
          <cell r="J3" t="str">
            <v>Step04</v>
          </cell>
          <cell r="K3" t="str">
            <v>Step05</v>
          </cell>
          <cell r="L3" t="str">
            <v>Step06</v>
          </cell>
          <cell r="M3" t="str">
            <v>Step07</v>
          </cell>
          <cell r="N3" t="str">
            <v>Step08</v>
          </cell>
          <cell r="O3" t="str">
            <v>Step09</v>
          </cell>
          <cell r="P3" t="str">
            <v>Step10</v>
          </cell>
          <cell r="Q3" t="str">
            <v>Step11</v>
          </cell>
        </row>
        <row r="4">
          <cell r="A4" t="str">
            <v>Minimum</v>
          </cell>
        </row>
        <row r="5">
          <cell r="A5" t="str">
            <v>Intern</v>
          </cell>
        </row>
        <row r="6">
          <cell r="A6" t="str">
            <v>Scale01</v>
          </cell>
        </row>
        <row r="7">
          <cell r="A7" t="str">
            <v>Scale02</v>
          </cell>
        </row>
        <row r="8">
          <cell r="A8" t="str">
            <v>Scale03</v>
          </cell>
        </row>
        <row r="9">
          <cell r="A9" t="str">
            <v>Scale04</v>
          </cell>
        </row>
        <row r="10">
          <cell r="A10" t="str">
            <v>Scale05</v>
          </cell>
        </row>
        <row r="11">
          <cell r="A11" t="str">
            <v>Scale06</v>
          </cell>
        </row>
        <row r="12">
          <cell r="A12" t="str">
            <v>Scale07</v>
          </cell>
        </row>
        <row r="13">
          <cell r="A13" t="str">
            <v>Scale08</v>
          </cell>
        </row>
        <row r="14">
          <cell r="A14" t="str">
            <v>Scale09</v>
          </cell>
        </row>
        <row r="15">
          <cell r="A15" t="str">
            <v>Scale10</v>
          </cell>
        </row>
        <row r="16">
          <cell r="A16" t="str">
            <v>Scale11</v>
          </cell>
        </row>
        <row r="17">
          <cell r="A17" t="str">
            <v>Scale12</v>
          </cell>
        </row>
        <row r="18">
          <cell r="A18" t="str">
            <v>Scale13</v>
          </cell>
        </row>
        <row r="19">
          <cell r="A19" t="str">
            <v>Scale14</v>
          </cell>
        </row>
        <row r="20">
          <cell r="A20" t="str">
            <v>Scale15</v>
          </cell>
        </row>
        <row r="21">
          <cell r="A21" t="str">
            <v>Scale16</v>
          </cell>
        </row>
        <row r="22">
          <cell r="A22" t="str">
            <v>Scale17</v>
          </cell>
        </row>
        <row r="23">
          <cell r="A23" t="str">
            <v>Scale18</v>
          </cell>
        </row>
        <row r="24">
          <cell r="A24" t="str">
            <v>Scale19</v>
          </cell>
        </row>
      </sheetData>
      <sheetData sheetId="4"/>
      <sheetData sheetId="5">
        <row r="22">
          <cell r="K22">
            <v>51000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zoomScale="80" zoomScaleNormal="80" zoomScaleSheetLayoutView="80" workbookViewId="0">
      <pane ySplit="4" topLeftCell="A5" activePane="bottomLeft" state="frozen"/>
      <selection pane="bottomLeft" activeCell="C3" sqref="C3"/>
    </sheetView>
  </sheetViews>
  <sheetFormatPr defaultColWidth="9.140625" defaultRowHeight="15" x14ac:dyDescent="0.25"/>
  <cols>
    <col min="1" max="1" width="2.85546875" style="6" customWidth="1"/>
    <col min="2" max="2" width="2.7109375" style="6" customWidth="1"/>
    <col min="3" max="3" width="59.7109375" style="6" customWidth="1"/>
    <col min="4" max="5" width="19.28515625" style="57" customWidth="1"/>
    <col min="6" max="6" width="10.28515625" style="58" customWidth="1"/>
    <col min="7" max="7" width="43.5703125" style="58" customWidth="1"/>
    <col min="8" max="13" width="16.42578125" style="59" customWidth="1"/>
    <col min="14" max="14" width="17.85546875" style="59" customWidth="1"/>
    <col min="15" max="16384" width="9.140625" style="6"/>
  </cols>
  <sheetData>
    <row r="1" spans="1:14" s="1" customFormat="1" ht="15.75" x14ac:dyDescent="0.25">
      <c r="C1" s="2"/>
      <c r="D1" s="3"/>
      <c r="E1" s="3"/>
      <c r="F1" s="4"/>
      <c r="G1" s="4"/>
      <c r="H1" s="5"/>
      <c r="I1" s="5"/>
      <c r="J1" s="5"/>
      <c r="K1" s="5"/>
      <c r="L1" s="5"/>
      <c r="M1" s="5"/>
      <c r="N1" s="5"/>
    </row>
    <row r="2" spans="1:14" ht="15" customHeight="1" x14ac:dyDescent="0.25">
      <c r="C2" s="7"/>
      <c r="D2" s="8"/>
      <c r="E2" s="8"/>
      <c r="F2" s="9"/>
      <c r="G2" s="9"/>
      <c r="H2" s="10" t="s">
        <v>0</v>
      </c>
      <c r="I2" s="10"/>
      <c r="J2" s="10"/>
      <c r="K2" s="10" t="s">
        <v>1</v>
      </c>
      <c r="L2" s="10"/>
      <c r="M2" s="10"/>
      <c r="N2" s="10"/>
    </row>
    <row r="3" spans="1:14" ht="57.75" customHeight="1" x14ac:dyDescent="0.25">
      <c r="C3" s="11"/>
      <c r="D3" s="12" t="s">
        <v>2</v>
      </c>
      <c r="E3" s="13" t="s">
        <v>3</v>
      </c>
      <c r="F3" s="13" t="s">
        <v>4</v>
      </c>
      <c r="G3" s="13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4" t="s">
        <v>8</v>
      </c>
    </row>
    <row r="4" spans="1:14" ht="16.149999999999999" customHeight="1" x14ac:dyDescent="0.25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8.75" x14ac:dyDescent="0.25">
      <c r="A5" s="16"/>
      <c r="B5" s="16"/>
      <c r="C5" s="17" t="s">
        <v>12</v>
      </c>
      <c r="D5" s="18"/>
      <c r="E5" s="18"/>
      <c r="F5" s="18"/>
      <c r="G5" s="18"/>
      <c r="H5" s="19"/>
      <c r="I5" s="19"/>
      <c r="J5" s="19"/>
      <c r="K5" s="19"/>
      <c r="L5" s="19"/>
      <c r="M5" s="19"/>
      <c r="N5" s="19"/>
    </row>
    <row r="6" spans="1:14" x14ac:dyDescent="0.25">
      <c r="A6" s="16"/>
      <c r="B6" s="20"/>
      <c r="C6" s="21" t="s">
        <v>13</v>
      </c>
      <c r="D6" s="22">
        <v>181713.80263157893</v>
      </c>
      <c r="E6" s="22">
        <v>187335.76200000002</v>
      </c>
      <c r="F6" s="23">
        <f>(E6-D6)/D6</f>
        <v>3.0938537893125787E-2</v>
      </c>
      <c r="G6" s="24" t="s">
        <v>14</v>
      </c>
      <c r="H6" s="22">
        <v>71412.516000000003</v>
      </c>
      <c r="I6" s="22">
        <v>115923.24600000001</v>
      </c>
      <c r="J6" s="25">
        <f>SUM(H6:I6)</f>
        <v>187335.76200000002</v>
      </c>
      <c r="K6" s="22">
        <v>58542.425625000003</v>
      </c>
      <c r="L6" s="22">
        <v>58542.425625000003</v>
      </c>
      <c r="M6" s="22">
        <v>70250.91075000001</v>
      </c>
      <c r="N6" s="25">
        <f>SUM(K6:M6)</f>
        <v>187335.76200000002</v>
      </c>
    </row>
    <row r="7" spans="1:14" x14ac:dyDescent="0.25">
      <c r="A7" s="16"/>
      <c r="B7" s="20"/>
      <c r="C7" s="21" t="s">
        <v>15</v>
      </c>
      <c r="D7" s="22">
        <v>210579.64</v>
      </c>
      <c r="E7" s="22">
        <v>206645.78064483887</v>
      </c>
      <c r="F7" s="23">
        <f>(E7-D7)/D7</f>
        <v>-1.8681100201145471E-2</v>
      </c>
      <c r="G7" s="26"/>
      <c r="H7" s="22">
        <v>136548.02423681869</v>
      </c>
      <c r="I7" s="22">
        <v>70097.756408020185</v>
      </c>
      <c r="J7" s="25">
        <f>SUM(H7:I7)</f>
        <v>206645.78064483887</v>
      </c>
      <c r="K7" s="22">
        <v>66688.280463067786</v>
      </c>
      <c r="L7" s="22">
        <v>72757.950217771082</v>
      </c>
      <c r="M7" s="22">
        <v>67199.549964000005</v>
      </c>
      <c r="N7" s="25">
        <f>SUM(K7:M7)</f>
        <v>206645.78064483887</v>
      </c>
    </row>
    <row r="8" spans="1:14" x14ac:dyDescent="0.25">
      <c r="A8" s="16"/>
      <c r="B8" s="20"/>
      <c r="C8" s="21" t="s">
        <v>16</v>
      </c>
      <c r="D8" s="22">
        <v>0</v>
      </c>
      <c r="E8" s="22">
        <v>0</v>
      </c>
      <c r="F8" s="27"/>
      <c r="G8" s="27"/>
      <c r="H8" s="22">
        <v>0</v>
      </c>
      <c r="I8" s="22">
        <v>0</v>
      </c>
      <c r="J8" s="28"/>
      <c r="K8" s="28"/>
      <c r="L8" s="28"/>
      <c r="M8" s="28"/>
      <c r="N8" s="28"/>
    </row>
    <row r="9" spans="1:14" s="29" customFormat="1" x14ac:dyDescent="0.25">
      <c r="C9" s="30" t="s">
        <v>17</v>
      </c>
      <c r="D9" s="31">
        <f>SUBTOTAL(9,D6:D8)</f>
        <v>392293.44263157895</v>
      </c>
      <c r="E9" s="32">
        <f>SUM(E6:E8)</f>
        <v>393981.54264483892</v>
      </c>
      <c r="F9" s="33">
        <f>(E9-D9)/D9</f>
        <v>4.3031563360730104E-3</v>
      </c>
      <c r="G9" s="34"/>
      <c r="H9" s="32">
        <f t="shared" ref="H9:N9" si="0">SUM(H6:H8)</f>
        <v>207960.54023681869</v>
      </c>
      <c r="I9" s="32">
        <f t="shared" si="0"/>
        <v>186021.0024080202</v>
      </c>
      <c r="J9" s="32">
        <f t="shared" si="0"/>
        <v>393981.54264483892</v>
      </c>
      <c r="K9" s="32">
        <f t="shared" si="0"/>
        <v>125230.70608806779</v>
      </c>
      <c r="L9" s="32">
        <f t="shared" si="0"/>
        <v>131300.37584277109</v>
      </c>
      <c r="M9" s="32">
        <f t="shared" si="0"/>
        <v>137450.46071400002</v>
      </c>
      <c r="N9" s="32">
        <f t="shared" si="0"/>
        <v>393981.54264483892</v>
      </c>
    </row>
    <row r="10" spans="1:14" ht="16.149999999999999" customHeight="1" x14ac:dyDescent="0.25">
      <c r="C10" s="35"/>
      <c r="D10" s="36"/>
      <c r="E10" s="37"/>
      <c r="F10" s="38"/>
      <c r="G10" s="38"/>
      <c r="H10" s="39"/>
      <c r="I10" s="39"/>
      <c r="J10" s="39"/>
      <c r="K10" s="39"/>
      <c r="L10" s="39"/>
      <c r="M10" s="39"/>
      <c r="N10" s="39"/>
    </row>
    <row r="11" spans="1:14" ht="18.75" x14ac:dyDescent="0.25">
      <c r="C11" s="17" t="s">
        <v>18</v>
      </c>
      <c r="D11" s="40"/>
      <c r="E11" s="41"/>
      <c r="F11" s="18"/>
      <c r="G11" s="18"/>
      <c r="H11" s="19"/>
      <c r="I11" s="19"/>
      <c r="J11" s="19"/>
      <c r="K11" s="19"/>
      <c r="L11" s="19"/>
      <c r="M11" s="19"/>
      <c r="N11" s="19"/>
    </row>
    <row r="12" spans="1:14" ht="22.5" x14ac:dyDescent="0.25">
      <c r="B12" s="42"/>
      <c r="C12" s="21" t="s">
        <v>19</v>
      </c>
      <c r="D12" s="22">
        <v>315603.37</v>
      </c>
      <c r="E12" s="22">
        <v>358483.77955763339</v>
      </c>
      <c r="F12" s="23">
        <f t="shared" ref="F12:F16" si="1">(E12-D12)/D12</f>
        <v>0.13586803448148665</v>
      </c>
      <c r="G12" s="43" t="s">
        <v>20</v>
      </c>
      <c r="H12" s="22">
        <v>207004.65661436852</v>
      </c>
      <c r="I12" s="22">
        <v>151479.1229432649</v>
      </c>
      <c r="J12" s="25">
        <f t="shared" ref="J12:J16" si="2">SUM(H12:I12)</f>
        <v>358483.77955763345</v>
      </c>
      <c r="K12" s="22">
        <v>132397.09966971944</v>
      </c>
      <c r="L12" s="22">
        <v>87686.037987913965</v>
      </c>
      <c r="M12" s="22">
        <v>138400.64189999999</v>
      </c>
      <c r="N12" s="25">
        <f t="shared" ref="N12:N16" si="3">SUM(K12:M12)</f>
        <v>358483.77955763339</v>
      </c>
    </row>
    <row r="13" spans="1:14" x14ac:dyDescent="0.25">
      <c r="B13" s="42"/>
      <c r="C13" s="21" t="s">
        <v>21</v>
      </c>
      <c r="D13" s="22">
        <v>115408.30263157893</v>
      </c>
      <c r="E13" s="22">
        <v>123339.64263157896</v>
      </c>
      <c r="F13" s="23">
        <f t="shared" si="1"/>
        <v>6.8724171650972624E-2</v>
      </c>
      <c r="G13" s="43" t="s">
        <v>22</v>
      </c>
      <c r="H13" s="22">
        <v>61669.821315789479</v>
      </c>
      <c r="I13" s="22">
        <v>61669.821315789479</v>
      </c>
      <c r="J13" s="25">
        <f t="shared" si="2"/>
        <v>123339.64263157896</v>
      </c>
      <c r="K13" s="22">
        <v>38543.638322368424</v>
      </c>
      <c r="L13" s="22">
        <v>38543.638322368424</v>
      </c>
      <c r="M13" s="22">
        <v>46252.365986842109</v>
      </c>
      <c r="N13" s="25">
        <f t="shared" si="3"/>
        <v>123339.64263157896</v>
      </c>
    </row>
    <row r="14" spans="1:14" ht="22.5" x14ac:dyDescent="0.25">
      <c r="B14" s="42"/>
      <c r="C14" s="21" t="s">
        <v>23</v>
      </c>
      <c r="D14" s="22">
        <v>10000</v>
      </c>
      <c r="E14" s="22">
        <v>41798.886400000003</v>
      </c>
      <c r="F14" s="23">
        <f t="shared" si="1"/>
        <v>3.1798886400000002</v>
      </c>
      <c r="G14" s="43" t="s">
        <v>24</v>
      </c>
      <c r="H14" s="22">
        <v>27517.153160000002</v>
      </c>
      <c r="I14" s="22">
        <v>14281.73324</v>
      </c>
      <c r="J14" s="25">
        <f t="shared" si="2"/>
        <v>41798.886400000003</v>
      </c>
      <c r="K14" s="22">
        <v>4687.5</v>
      </c>
      <c r="L14" s="22">
        <v>15368.32</v>
      </c>
      <c r="M14" s="22">
        <v>21743.0664</v>
      </c>
      <c r="N14" s="25">
        <f t="shared" si="3"/>
        <v>41798.886400000003</v>
      </c>
    </row>
    <row r="15" spans="1:14" x14ac:dyDescent="0.25">
      <c r="B15" s="42"/>
      <c r="C15" s="21" t="s">
        <v>25</v>
      </c>
      <c r="D15" s="22">
        <v>51927.58</v>
      </c>
      <c r="E15" s="22">
        <v>46389.060965974691</v>
      </c>
      <c r="F15" s="23">
        <f t="shared" si="1"/>
        <v>-0.10665852392938993</v>
      </c>
      <c r="G15" s="44"/>
      <c r="H15" s="22">
        <v>27222.336938984125</v>
      </c>
      <c r="I15" s="22">
        <v>19166.72402699056</v>
      </c>
      <c r="J15" s="25">
        <f t="shared" si="2"/>
        <v>46389.060965974684</v>
      </c>
      <c r="K15" s="22">
        <v>8564.2136172127794</v>
      </c>
      <c r="L15" s="22">
        <v>24734.817764761909</v>
      </c>
      <c r="M15" s="22">
        <v>13090.029584</v>
      </c>
      <c r="N15" s="25">
        <f t="shared" si="3"/>
        <v>46389.060965974684</v>
      </c>
    </row>
    <row r="16" spans="1:14" ht="22.5" x14ac:dyDescent="0.25">
      <c r="B16" s="42"/>
      <c r="C16" s="21" t="s">
        <v>26</v>
      </c>
      <c r="D16" s="22">
        <v>4523.3999999999996</v>
      </c>
      <c r="E16" s="22">
        <v>2864.2323809523809</v>
      </c>
      <c r="F16" s="23">
        <f t="shared" si="1"/>
        <v>-0.36679657316346526</v>
      </c>
      <c r="G16" s="43" t="s">
        <v>27</v>
      </c>
      <c r="H16" s="22">
        <v>1300.4761904761904</v>
      </c>
      <c r="I16" s="22">
        <v>1563.7561904761906</v>
      </c>
      <c r="J16" s="25">
        <f t="shared" si="2"/>
        <v>2864.2323809523809</v>
      </c>
      <c r="K16" s="22">
        <v>194.77499999999998</v>
      </c>
      <c r="L16" s="22">
        <v>2075.7273809523808</v>
      </c>
      <c r="M16" s="22">
        <v>593.73</v>
      </c>
      <c r="N16" s="25">
        <f t="shared" si="3"/>
        <v>2864.2323809523809</v>
      </c>
    </row>
    <row r="17" spans="1:14" ht="33.75" x14ac:dyDescent="0.25">
      <c r="B17" s="62"/>
      <c r="C17" s="63" t="s">
        <v>28</v>
      </c>
      <c r="D17" s="64">
        <v>32460</v>
      </c>
      <c r="E17" s="64">
        <v>47930.517189626094</v>
      </c>
      <c r="F17" s="65">
        <v>0.47660250122076692</v>
      </c>
      <c r="G17" s="66" t="s">
        <v>29</v>
      </c>
      <c r="H17" s="63">
        <v>25970.758594813047</v>
      </c>
      <c r="I17" s="63">
        <v>21959.758594813047</v>
      </c>
      <c r="J17" s="63">
        <v>47930.517189626094</v>
      </c>
      <c r="K17" s="63">
        <v>10628.28125</v>
      </c>
      <c r="L17" s="63">
        <v>20537.298439626094</v>
      </c>
      <c r="M17" s="63">
        <v>16764.9375</v>
      </c>
      <c r="N17" s="63">
        <v>47930.517189626094</v>
      </c>
    </row>
    <row r="18" spans="1:14" s="45" customFormat="1" x14ac:dyDescent="0.25">
      <c r="C18" s="30" t="s">
        <v>30</v>
      </c>
      <c r="D18" s="31">
        <f>SUBTOTAL(9,D12:D17)</f>
        <v>529922.65263157897</v>
      </c>
      <c r="E18" s="32">
        <f>SUBTOTAL(9,E12:E17)</f>
        <v>620806.11912576552</v>
      </c>
      <c r="F18" s="34">
        <f>(E18-D18)/D18</f>
        <v>0.1715032675860565</v>
      </c>
      <c r="G18" s="34"/>
      <c r="H18" s="32">
        <f>SUBTOTAL(9,H12:H17)</f>
        <v>350685.2028144314</v>
      </c>
      <c r="I18" s="32">
        <f>SUBTOTAL(9,I12:I17)</f>
        <v>270120.91631133418</v>
      </c>
      <c r="J18" s="32">
        <f>SUBTOTAL(9,J12:J17)</f>
        <v>620806.11912576552</v>
      </c>
      <c r="K18" s="32">
        <f>SUBTOTAL(9,K12:K17)</f>
        <v>195015.50785930062</v>
      </c>
      <c r="L18" s="32">
        <f>SUBTOTAL(9,L12:L17)</f>
        <v>188945.83989562278</v>
      </c>
      <c r="M18" s="32">
        <f>SUBTOTAL(9,M12:M17)</f>
        <v>236844.77137084212</v>
      </c>
      <c r="N18" s="32">
        <f>SUBTOTAL(9,N12:N17)</f>
        <v>620806.11912576552</v>
      </c>
    </row>
    <row r="19" spans="1:14" ht="16.149999999999999" customHeight="1" x14ac:dyDescent="0.25">
      <c r="C19" s="46"/>
      <c r="D19" s="47"/>
      <c r="E19" s="48"/>
      <c r="F19" s="49"/>
      <c r="G19" s="49"/>
      <c r="H19" s="50"/>
      <c r="I19" s="50"/>
      <c r="J19" s="50"/>
      <c r="K19" s="50"/>
      <c r="L19" s="50"/>
      <c r="M19" s="50"/>
      <c r="N19" s="50"/>
    </row>
    <row r="20" spans="1:14" ht="18.75" x14ac:dyDescent="0.25">
      <c r="C20" s="17" t="s">
        <v>31</v>
      </c>
      <c r="D20" s="40"/>
      <c r="E20" s="41"/>
      <c r="F20" s="18"/>
      <c r="G20" s="18"/>
      <c r="H20" s="19"/>
      <c r="I20" s="19"/>
      <c r="J20" s="19"/>
      <c r="K20" s="19"/>
      <c r="L20" s="19"/>
      <c r="M20" s="19"/>
      <c r="N20" s="19"/>
    </row>
    <row r="21" spans="1:14" x14ac:dyDescent="0.25">
      <c r="B21" s="42"/>
      <c r="C21" s="51" t="s">
        <v>32</v>
      </c>
      <c r="D21" s="52">
        <v>64992</v>
      </c>
      <c r="E21" s="52">
        <v>66582.686842105264</v>
      </c>
      <c r="F21" s="23">
        <f t="shared" ref="F21" si="4">(E21-D21)/D21</f>
        <v>2.4475117585322257E-2</v>
      </c>
      <c r="G21" s="23"/>
      <c r="H21" s="52">
        <v>31071.898421052632</v>
      </c>
      <c r="I21" s="52">
        <v>35510.788421052632</v>
      </c>
      <c r="J21" s="25">
        <f>SUM(H21:I21)</f>
        <v>66582.686842105264</v>
      </c>
      <c r="K21" s="52">
        <v>20807.089638157897</v>
      </c>
      <c r="L21" s="52">
        <v>20807.089638157897</v>
      </c>
      <c r="M21" s="52">
        <v>24968.507565789474</v>
      </c>
      <c r="N21" s="25">
        <f>SUM(K21:M21)</f>
        <v>66582.686842105264</v>
      </c>
    </row>
    <row r="22" spans="1:14" x14ac:dyDescent="0.25">
      <c r="B22" s="42"/>
      <c r="C22" s="21" t="s">
        <v>33</v>
      </c>
      <c r="D22" s="53">
        <v>0</v>
      </c>
      <c r="E22" s="53">
        <v>0</v>
      </c>
      <c r="F22" s="23">
        <v>0</v>
      </c>
      <c r="G22" s="23"/>
      <c r="H22" s="53">
        <v>0</v>
      </c>
      <c r="I22" s="53">
        <v>0</v>
      </c>
      <c r="J22" s="25">
        <f>SUM(H22:I22)</f>
        <v>0</v>
      </c>
      <c r="K22" s="52">
        <v>0</v>
      </c>
      <c r="L22" s="52">
        <v>0</v>
      </c>
      <c r="M22" s="52">
        <v>0</v>
      </c>
      <c r="N22" s="25">
        <f>SUM(K22:M22)</f>
        <v>0</v>
      </c>
    </row>
    <row r="23" spans="1:14" x14ac:dyDescent="0.25">
      <c r="B23" s="42"/>
      <c r="C23" s="51" t="s">
        <v>34</v>
      </c>
      <c r="D23" s="53">
        <v>0</v>
      </c>
      <c r="E23" s="53">
        <v>0</v>
      </c>
      <c r="F23" s="23">
        <v>0</v>
      </c>
      <c r="G23" s="23"/>
      <c r="H23" s="53">
        <v>0</v>
      </c>
      <c r="I23" s="53">
        <v>0</v>
      </c>
      <c r="J23" s="25">
        <f>SUM(H23:I23)</f>
        <v>0</v>
      </c>
      <c r="K23" s="52">
        <v>0</v>
      </c>
      <c r="L23" s="52">
        <v>0</v>
      </c>
      <c r="M23" s="52">
        <v>0</v>
      </c>
      <c r="N23" s="25">
        <f>SUM(K23:M23)</f>
        <v>0</v>
      </c>
    </row>
    <row r="24" spans="1:14" x14ac:dyDescent="0.25">
      <c r="C24" s="30" t="s">
        <v>35</v>
      </c>
      <c r="D24" s="31">
        <f>SUBTOTAL(9,D21:D23)</f>
        <v>64992</v>
      </c>
      <c r="E24" s="31">
        <f>SUBTOTAL(9,E21:E23)</f>
        <v>66582.686842105264</v>
      </c>
      <c r="F24" s="34">
        <f>(E24-D24)/D24</f>
        <v>2.4475117585322257E-2</v>
      </c>
      <c r="G24" s="34"/>
      <c r="H24" s="31">
        <f>SUBTOTAL(9,H21:H23)</f>
        <v>31071.898421052632</v>
      </c>
      <c r="I24" s="31">
        <f>SUBTOTAL(9,I21:I23)</f>
        <v>35510.788421052632</v>
      </c>
      <c r="J24" s="31">
        <f>SUBTOTAL(9,J21:J23)</f>
        <v>66582.686842105264</v>
      </c>
      <c r="K24" s="31">
        <f t="shared" ref="K24:N24" si="5">SUBTOTAL(9,K21:K23)</f>
        <v>20807.089638157897</v>
      </c>
      <c r="L24" s="31">
        <f t="shared" si="5"/>
        <v>20807.089638157897</v>
      </c>
      <c r="M24" s="31">
        <f t="shared" si="5"/>
        <v>24968.507565789474</v>
      </c>
      <c r="N24" s="31">
        <f t="shared" si="5"/>
        <v>66582.686842105264</v>
      </c>
    </row>
    <row r="25" spans="1:14" ht="16.149999999999999" customHeight="1" x14ac:dyDescent="0.25">
      <c r="C25" s="46"/>
      <c r="D25" s="47"/>
      <c r="E25" s="48"/>
      <c r="F25" s="49"/>
      <c r="G25" s="49"/>
      <c r="H25" s="50"/>
      <c r="I25" s="50"/>
      <c r="J25" s="50"/>
      <c r="K25" s="50"/>
      <c r="L25" s="50"/>
      <c r="M25" s="50"/>
      <c r="N25" s="50"/>
    </row>
    <row r="26" spans="1:14" s="7" customFormat="1" x14ac:dyDescent="0.25">
      <c r="C26" s="54" t="s">
        <v>8</v>
      </c>
      <c r="D26" s="55">
        <f>D9+D18+D24</f>
        <v>987208.09526315797</v>
      </c>
      <c r="E26" s="55">
        <f>E9+E18+E24</f>
        <v>1081370.3486127097</v>
      </c>
      <c r="F26" s="56">
        <f>(E26-D26)/D26</f>
        <v>9.5382375611953493E-2</v>
      </c>
      <c r="G26" s="56"/>
      <c r="H26" s="55">
        <f>H9+H18+H24</f>
        <v>589717.64147230273</v>
      </c>
      <c r="I26" s="55">
        <f>I9+I18+I24</f>
        <v>491652.707140407</v>
      </c>
      <c r="J26" s="55">
        <f>J9+J18+J24</f>
        <v>1081370.3486127097</v>
      </c>
      <c r="K26" s="55">
        <f>K9+K18+K24</f>
        <v>341053.30358552636</v>
      </c>
      <c r="L26" s="55">
        <f>L9+L18+L24</f>
        <v>341053.30537655175</v>
      </c>
      <c r="M26" s="55">
        <f>M9+M18+M24</f>
        <v>399263.73965063161</v>
      </c>
      <c r="N26" s="55">
        <f>N9+N18+N24</f>
        <v>1081370.3486127097</v>
      </c>
    </row>
    <row r="27" spans="1:14" s="7" customFormat="1" ht="16.149999999999999" customHeight="1" x14ac:dyDescent="0.25">
      <c r="C27" s="46"/>
      <c r="D27" s="48"/>
      <c r="E27" s="48"/>
      <c r="F27" s="49"/>
      <c r="G27" s="49"/>
      <c r="H27" s="50"/>
      <c r="I27" s="50"/>
      <c r="J27" s="50"/>
      <c r="K27" s="50"/>
      <c r="L27" s="50"/>
      <c r="M27" s="50"/>
      <c r="N27" s="50"/>
    </row>
    <row r="30" spans="1:14" x14ac:dyDescent="0.25">
      <c r="I30" s="60"/>
    </row>
    <row r="31" spans="1:14" s="59" customFormat="1" x14ac:dyDescent="0.25">
      <c r="A31" s="6"/>
      <c r="B31" s="6"/>
      <c r="C31" s="6"/>
      <c r="D31" s="57"/>
      <c r="E31" s="57"/>
      <c r="F31" s="58"/>
      <c r="G31" s="58"/>
      <c r="I31" s="60"/>
    </row>
    <row r="32" spans="1:14" s="59" customFormat="1" x14ac:dyDescent="0.25">
      <c r="A32" s="6"/>
      <c r="B32" s="6"/>
      <c r="C32" s="6"/>
      <c r="D32" s="57"/>
      <c r="E32" s="57"/>
      <c r="F32" s="58"/>
      <c r="G32" s="58"/>
      <c r="I32" s="60"/>
    </row>
    <row r="33" spans="1:10" s="59" customFormat="1" x14ac:dyDescent="0.25">
      <c r="A33" s="6"/>
      <c r="B33" s="6"/>
      <c r="C33" s="6"/>
      <c r="D33" s="57"/>
      <c r="E33" s="57"/>
      <c r="F33" s="58"/>
      <c r="G33" s="58"/>
      <c r="I33" s="60"/>
    </row>
    <row r="34" spans="1:10" s="59" customFormat="1" x14ac:dyDescent="0.25">
      <c r="A34" s="6"/>
      <c r="B34" s="6"/>
      <c r="C34" s="6"/>
      <c r="D34" s="57"/>
      <c r="E34" s="57"/>
      <c r="F34" s="58"/>
      <c r="G34" s="58"/>
      <c r="I34" s="60"/>
      <c r="J34" s="61"/>
    </row>
    <row r="35" spans="1:10" s="59" customFormat="1" x14ac:dyDescent="0.25">
      <c r="A35" s="6"/>
      <c r="B35" s="6"/>
      <c r="C35" s="6"/>
      <c r="D35" s="57"/>
      <c r="E35" s="57"/>
      <c r="F35" s="58"/>
      <c r="G35" s="58"/>
      <c r="I35" s="60"/>
    </row>
  </sheetData>
  <mergeCells count="1">
    <mergeCell ref="G6:G7"/>
  </mergeCells>
  <pageMargins left="0.70866141732283472" right="0.70866141732283472" top="0.74803149606299213" bottom="0.74803149606299213" header="0.31496062992125984" footer="0.31496062992125984"/>
  <pageSetup paperSize="9" scale="59" fitToWidth="3" fitToHeight="3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7978EC024D7B4F94E32C826E2259A6" ma:contentTypeVersion="12" ma:contentTypeDescription="Create a new document." ma:contentTypeScope="" ma:versionID="b9a740f3a5abfb08293ee90b2777ec7a">
  <xsd:schema xmlns:xsd="http://www.w3.org/2001/XMLSchema" xmlns:xs="http://www.w3.org/2001/XMLSchema" xmlns:p="http://schemas.microsoft.com/office/2006/metadata/properties" xmlns:ns2="71bbbc2d-6cad-4bae-a9b6-f7a9cc8f121c" xmlns:ns3="2ce0ca84-8b2a-4181-bf67-340254fafee5" targetNamespace="http://schemas.microsoft.com/office/2006/metadata/properties" ma:root="true" ma:fieldsID="d8f914d966eaf7f5ea8f57646941b957" ns2:_="" ns3:_="">
    <xsd:import namespace="71bbbc2d-6cad-4bae-a9b6-f7a9cc8f121c"/>
    <xsd:import namespace="2ce0ca84-8b2a-4181-bf67-340254fafe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bc2d-6cad-4bae-a9b6-f7a9cc8f1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8b044b7-0085-4a7e-81e3-b64056e79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e0ca84-8b2a-4181-bf67-340254fafee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7fc4e0-6085-425f-8fb6-e669b9eba4b1}" ma:internalName="TaxCatchAll" ma:showField="CatchAllData" ma:web="2ce0ca84-8b2a-4181-bf67-340254fafe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e0ca84-8b2a-4181-bf67-340254fafee5" xsi:nil="true"/>
    <lcf76f155ced4ddcb4097134ff3c332f xmlns="71bbbc2d-6cad-4bae-a9b6-f7a9cc8f12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C74388-610D-4EA7-9C7D-2C3C3469FF23}"/>
</file>

<file path=customXml/itemProps2.xml><?xml version="1.0" encoding="utf-8"?>
<ds:datastoreItem xmlns:ds="http://schemas.openxmlformats.org/officeDocument/2006/customXml" ds:itemID="{976F1D05-E2E1-4D8D-A36C-6D459B9F0F9B}"/>
</file>

<file path=customXml/itemProps3.xml><?xml version="1.0" encoding="utf-8"?>
<ds:datastoreItem xmlns:ds="http://schemas.openxmlformats.org/officeDocument/2006/customXml" ds:itemID="{23314705-6F68-4644-B347-53290B824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L4P Budget 2022</vt:lpstr>
      <vt:lpstr>'L4P Budget 2022'!Print_Area</vt:lpstr>
      <vt:lpstr>'L4P Budget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Dijkstra</dc:creator>
  <cp:lastModifiedBy>Harrie Dijkstra</cp:lastModifiedBy>
  <dcterms:created xsi:type="dcterms:W3CDTF">2021-11-01T13:03:04Z</dcterms:created>
  <dcterms:modified xsi:type="dcterms:W3CDTF">2021-11-01T13:06:41Z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0x010100407978EC024D7B4F94E32C826E2259A6</vt:lpwstr>
  </property>
  <property fmtid="{D5CDD505-2E9C-101B-9397-08002B2CF9AE}" pid="3" name="Order">
    <vt:r8>2214600</vt:r8>
  </property>
</Properties>
</file>